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cndk-my.sharepoint.com/personal/kakr_ucn_dk/Documents/Eksamen/Censorhonorar og afregningsblanket/"/>
    </mc:Choice>
  </mc:AlternateContent>
  <xr:revisionPtr revIDLastSave="710" documentId="8_{6C7E9487-345F-49B4-AD0A-5F33CF932D8B}" xr6:coauthVersionLast="47" xr6:coauthVersionMax="47" xr10:uidLastSave="{DA3AD81A-90BD-4D74-A56C-C26BE094CF4A}"/>
  <bookViews>
    <workbookView xWindow="-120" yWindow="-120" windowWidth="38640" windowHeight="21120" xr2:uid="{00000000-000D-0000-FFFF-FFFF00000000}"/>
  </bookViews>
  <sheets>
    <sheet name="Ark1" sheetId="1" r:id="rId1"/>
    <sheet name="Ark2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47" i="1" l="1"/>
  <c r="AB46" i="1"/>
  <c r="AB45" i="1"/>
  <c r="AB44" i="1"/>
  <c r="AB56" i="1"/>
  <c r="AB43" i="1"/>
  <c r="AB21" i="1"/>
  <c r="AB34" i="1"/>
  <c r="AB60" i="1"/>
  <c r="AB59" i="1"/>
  <c r="AB58" i="1"/>
  <c r="AB57" i="1"/>
  <c r="AB33" i="1"/>
  <c r="AB32" i="1"/>
  <c r="AB31" i="1"/>
  <c r="AB30" i="1"/>
  <c r="AB20" i="1"/>
  <c r="AB19" i="1"/>
  <c r="AB18" i="1"/>
  <c r="AB17" i="1"/>
  <c r="J35" i="1"/>
  <c r="G35" i="1"/>
  <c r="B35" i="1"/>
  <c r="J61" i="1"/>
  <c r="G61" i="1"/>
  <c r="B61" i="1"/>
  <c r="AB22" i="1" l="1"/>
  <c r="AB35" i="1"/>
  <c r="AB36" i="1" s="1"/>
  <c r="AB62" i="1"/>
  <c r="P48" i="1"/>
  <c r="J48" i="1"/>
  <c r="G48" i="1"/>
  <c r="B48" i="1"/>
  <c r="V22" i="1"/>
  <c r="P22" i="1"/>
  <c r="J22" i="1"/>
  <c r="G22" i="1"/>
  <c r="B22" i="1"/>
  <c r="X22" i="1"/>
  <c r="AB49" i="1" l="1"/>
  <c r="AB23" i="1"/>
  <c r="AB67" i="1" l="1"/>
</calcChain>
</file>

<file path=xl/sharedStrings.xml><?xml version="1.0" encoding="utf-8"?>
<sst xmlns="http://schemas.openxmlformats.org/spreadsheetml/2006/main" count="143" uniqueCount="70">
  <si>
    <t>E-mail censor</t>
  </si>
  <si>
    <t>Tlf censor</t>
  </si>
  <si>
    <t>Mundtlig prøvetid</t>
  </si>
  <si>
    <t>Dato:</t>
  </si>
  <si>
    <t>Fag:</t>
  </si>
  <si>
    <t>Holdnr.:</t>
  </si>
  <si>
    <t>Antal min.</t>
  </si>
  <si>
    <t>Individuel</t>
  </si>
  <si>
    <t>2 i grp.</t>
  </si>
  <si>
    <t>3 i grp.</t>
  </si>
  <si>
    <t>4 i grp.</t>
  </si>
  <si>
    <t>Ej bedømte</t>
  </si>
  <si>
    <t>Mundtlig prøvetid i alt</t>
  </si>
  <si>
    <t>Matematik</t>
  </si>
  <si>
    <t>Antal grupper</t>
  </si>
  <si>
    <t>Ansættelsessted</t>
  </si>
  <si>
    <t>Stilling</t>
  </si>
  <si>
    <t xml:space="preserve">Bedømmelsestid i alt                                                                                                       </t>
  </si>
  <si>
    <t>½ time til afklaring af praktiske forhold - gives en gang pr. censuropgave</t>
  </si>
  <si>
    <t>Navn censor</t>
  </si>
  <si>
    <t>Adresse censor</t>
  </si>
  <si>
    <t>Bachelor</t>
  </si>
  <si>
    <t>Mylius Erichsens Vej 137, Aalborg
Skolevangen 45, Hjørring</t>
  </si>
  <si>
    <t>Antal
grupper</t>
  </si>
  <si>
    <t>Fysik/kemi</t>
  </si>
  <si>
    <t>Antal min.
10 sider</t>
  </si>
  <si>
    <r>
      <rPr>
        <b/>
        <sz val="22"/>
        <rFont val="Calibri"/>
        <family val="2"/>
      </rPr>
      <t>Læreruddannelsen</t>
    </r>
    <r>
      <rPr>
        <b/>
        <sz val="24"/>
        <rFont val="Calibri"/>
        <family val="2"/>
      </rPr>
      <t xml:space="preserve"> </t>
    </r>
  </si>
  <si>
    <t xml:space="preserve">Bedømmelsestid skriftlig arbejde </t>
  </si>
  <si>
    <t>Studerende   i alt pr. hold</t>
  </si>
  <si>
    <t>Indivi-   duel</t>
  </si>
  <si>
    <t xml:space="preserve">Antal minutter
</t>
  </si>
  <si>
    <t>Censurtimer til indregning</t>
  </si>
  <si>
    <t>Oplys antal km mellem censursted og hovedansættelsessted</t>
  </si>
  <si>
    <t>km</t>
  </si>
  <si>
    <t>Oplys evt. bro og færgeudgift for personbil</t>
  </si>
  <si>
    <t>kr</t>
  </si>
  <si>
    <t>Underskrift censor:</t>
  </si>
  <si>
    <t>Det udfyldte skema danner grundlag for udregning af honorar, og dit ansættelsessted vil blive bedt om at udarbejde faktura efterfølgende.</t>
  </si>
  <si>
    <t>(kun blå markeringer kan udfyldes)</t>
  </si>
  <si>
    <r>
      <rPr>
        <b/>
        <sz val="13"/>
        <rFont val="Calibri"/>
        <family val="2"/>
      </rPr>
      <t xml:space="preserve">Rejsetid </t>
    </r>
    <r>
      <rPr>
        <sz val="13"/>
        <rFont val="Calibri"/>
        <family val="2"/>
      </rPr>
      <t>- efter www.krak.dk i timer mellem censursted og ansættelsessted</t>
    </r>
  </si>
  <si>
    <r>
      <rPr>
        <b/>
        <sz val="22"/>
        <rFont val="Calibri"/>
        <family val="2"/>
      </rPr>
      <t xml:space="preserve">Indregning af censorhonorar </t>
    </r>
    <r>
      <rPr>
        <b/>
        <sz val="16"/>
        <rFont val="Calibri"/>
        <family val="2"/>
      </rPr>
      <t xml:space="preserve">
</t>
    </r>
    <r>
      <rPr>
        <i/>
        <sz val="14"/>
        <rFont val="Calibri"/>
        <family val="2"/>
      </rPr>
      <t>Udfyldes elektronisk og gem egen fil</t>
    </r>
  </si>
  <si>
    <t>Postnr:</t>
  </si>
  <si>
    <t>By:</t>
  </si>
  <si>
    <t>Mundtlig prøvetid inkl tillæg på 50%</t>
  </si>
  <si>
    <t>Det udfyldte skema returneres til: Censur i Hjørring: Kirsten Larsen, KAL@ucn.dk -  Censur i Aalborg: Karina Ørskov Kristiansen, KAKR@ucn.dk</t>
  </si>
  <si>
    <t>Antal min.
3-6 sider</t>
  </si>
  <si>
    <t>Engelsk</t>
  </si>
  <si>
    <t>Tysk</t>
  </si>
  <si>
    <t>Antal min.  10 sider</t>
  </si>
  <si>
    <t>Historie</t>
  </si>
  <si>
    <t>Geografi</t>
  </si>
  <si>
    <t>Natur/teknologi</t>
  </si>
  <si>
    <t>Antal min.
6-7 sider</t>
  </si>
  <si>
    <t>Samfundsfag</t>
  </si>
  <si>
    <t>Antal min.
1 side</t>
  </si>
  <si>
    <t>Antal min.    3 sider</t>
  </si>
  <si>
    <t>Idrælt</t>
  </si>
  <si>
    <t>Dansk</t>
  </si>
  <si>
    <t>Idræt</t>
  </si>
  <si>
    <t>Håndværk og design</t>
  </si>
  <si>
    <t>Musik</t>
  </si>
  <si>
    <t>Professionsprøven</t>
  </si>
  <si>
    <t>Antal min     3-timers prøve</t>
  </si>
  <si>
    <t>Antal min.    25 sider</t>
  </si>
  <si>
    <t>Dansk/Matematik</t>
  </si>
  <si>
    <t>Antal min.       8 sider</t>
  </si>
  <si>
    <t>Antal min.
25 sider</t>
  </si>
  <si>
    <t xml:space="preserve">Antal min.      5 sider   </t>
  </si>
  <si>
    <t xml:space="preserve">Antal min.      5 sider </t>
  </si>
  <si>
    <t>Kristendomskundskab / religion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</si>
</sst>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;@"/>
  </numFmts>
  <fonts count="27" x14ac:knownFonts="1">
    <font>
      <sz val="11"/>
      <color theme="1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6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i/>
      <sz val="12"/>
      <name val="Calibri"/>
      <family val="2"/>
    </font>
    <font>
      <b/>
      <sz val="16"/>
      <color theme="1"/>
      <name val="Calibri"/>
      <family val="2"/>
    </font>
    <font>
      <sz val="11"/>
      <name val="Calibri"/>
      <family val="2"/>
      <scheme val="minor"/>
    </font>
    <font>
      <b/>
      <sz val="22"/>
      <name val="Calibri"/>
      <family val="2"/>
    </font>
    <font>
      <i/>
      <sz val="14"/>
      <name val="Calibri"/>
      <family val="2"/>
    </font>
    <font>
      <b/>
      <sz val="24"/>
      <name val="Calibri"/>
      <family val="2"/>
    </font>
    <font>
      <sz val="24"/>
      <name val="Calibri"/>
      <family val="2"/>
    </font>
    <font>
      <sz val="24"/>
      <color theme="1"/>
      <name val="Calibri"/>
      <family val="2"/>
    </font>
    <font>
      <sz val="13"/>
      <name val="Calibri"/>
      <family val="2"/>
    </font>
    <font>
      <sz val="13"/>
      <color theme="1"/>
      <name val="Calibri"/>
      <family val="2"/>
    </font>
    <font>
      <sz val="16"/>
      <name val="Calibri"/>
      <family val="2"/>
    </font>
    <font>
      <sz val="12"/>
      <color theme="1"/>
      <name val="Calibri"/>
      <family val="2"/>
    </font>
    <font>
      <sz val="12"/>
      <color theme="6" tint="0.59999389629810485"/>
      <name val="Calibri"/>
      <family val="2"/>
    </font>
    <font>
      <sz val="12"/>
      <color theme="0"/>
      <name val="Calibri"/>
      <family val="2"/>
    </font>
    <font>
      <sz val="12"/>
      <color theme="1"/>
      <name val="Calibri"/>
      <family val="2"/>
      <scheme val="minor"/>
    </font>
    <font>
      <b/>
      <sz val="13"/>
      <name val="Calibri"/>
      <family val="2"/>
    </font>
    <font>
      <sz val="13"/>
      <color theme="1"/>
      <name val="Calibri"/>
      <family val="2"/>
      <scheme val="minor"/>
    </font>
    <font>
      <sz val="12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bgColor theme="0"/>
      </patternFill>
    </fill>
  </fills>
  <borders count="7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8">
    <xf numFmtId="0" fontId="0" fillId="0" borderId="0" xfId="0"/>
    <xf numFmtId="0" fontId="3" fillId="0" borderId="0" xfId="0" applyFont="1"/>
    <xf numFmtId="2" fontId="1" fillId="0" borderId="13" xfId="0" applyNumberFormat="1" applyFont="1" applyBorder="1"/>
    <xf numFmtId="0" fontId="7" fillId="0" borderId="35" xfId="0" applyFont="1" applyBorder="1" applyAlignment="1">
      <alignment horizontal="right"/>
    </xf>
    <xf numFmtId="0" fontId="5" fillId="0" borderId="0" xfId="0" applyFont="1"/>
    <xf numFmtId="0" fontId="7" fillId="0" borderId="0" xfId="0" applyFont="1" applyAlignment="1">
      <alignment horizontal="right"/>
    </xf>
    <xf numFmtId="4" fontId="5" fillId="0" borderId="3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4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4" fontId="5" fillId="4" borderId="0" xfId="0" applyNumberFormat="1" applyFont="1" applyFill="1" applyAlignment="1" applyProtection="1">
      <alignment horizontal="right"/>
      <protection locked="0"/>
    </xf>
    <xf numFmtId="0" fontId="8" fillId="0" borderId="0" xfId="0" applyFont="1"/>
    <xf numFmtId="0" fontId="8" fillId="0" borderId="35" xfId="0" applyFont="1" applyBorder="1"/>
    <xf numFmtId="0" fontId="3" fillId="0" borderId="29" xfId="0" applyFont="1" applyBorder="1"/>
    <xf numFmtId="0" fontId="3" fillId="0" borderId="29" xfId="0" applyFont="1" applyBorder="1" applyAlignment="1">
      <alignment horizontal="center"/>
    </xf>
    <xf numFmtId="0" fontId="5" fillId="0" borderId="29" xfId="0" applyFont="1" applyBorder="1"/>
    <xf numFmtId="0" fontId="11" fillId="0" borderId="0" xfId="0" applyFont="1"/>
    <xf numFmtId="2" fontId="1" fillId="0" borderId="7" xfId="0" applyNumberFormat="1" applyFont="1" applyBorder="1"/>
    <xf numFmtId="0" fontId="9" fillId="0" borderId="0" xfId="0" applyFont="1" applyAlignment="1">
      <alignment horizontal="left"/>
    </xf>
    <xf numFmtId="0" fontId="6" fillId="0" borderId="11" xfId="0" applyFont="1" applyBorder="1" applyAlignment="1">
      <alignment horizontal="left" vertical="center"/>
    </xf>
    <xf numFmtId="0" fontId="6" fillId="0" borderId="57" xfId="0" applyFont="1" applyBorder="1" applyAlignment="1">
      <alignment horizontal="center" vertical="center"/>
    </xf>
    <xf numFmtId="0" fontId="6" fillId="0" borderId="57" xfId="0" applyFont="1" applyBorder="1" applyAlignment="1">
      <alignment vertical="center"/>
    </xf>
    <xf numFmtId="0" fontId="6" fillId="2" borderId="36" xfId="0" applyFont="1" applyFill="1" applyBorder="1" applyAlignment="1">
      <alignment horizontal="left" vertical="center"/>
    </xf>
    <xf numFmtId="0" fontId="1" fillId="2" borderId="62" xfId="0" applyFont="1" applyFill="1" applyBorder="1"/>
    <xf numFmtId="0" fontId="6" fillId="2" borderId="8" xfId="0" applyFont="1" applyFill="1" applyBorder="1" applyAlignment="1">
      <alignment horizontal="left" vertical="center"/>
    </xf>
    <xf numFmtId="0" fontId="1" fillId="0" borderId="45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9" xfId="0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2" borderId="63" xfId="0" applyFont="1" applyFill="1" applyBorder="1" applyAlignment="1">
      <alignment horizontal="center" wrapText="1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61" xfId="0" applyFont="1" applyBorder="1" applyAlignment="1" applyProtection="1">
      <alignment horizontal="left"/>
      <protection locked="0"/>
    </xf>
    <xf numFmtId="0" fontId="1" fillId="0" borderId="51" xfId="0" applyFont="1" applyBorder="1" applyAlignment="1">
      <alignment horizontal="center"/>
    </xf>
    <xf numFmtId="0" fontId="1" fillId="0" borderId="51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/>
    </xf>
    <xf numFmtId="0" fontId="6" fillId="0" borderId="57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1" fillId="2" borderId="25" xfId="0" applyFont="1" applyFill="1" applyBorder="1"/>
    <xf numFmtId="0" fontId="6" fillId="0" borderId="8" xfId="0" applyFont="1" applyBorder="1" applyAlignment="1">
      <alignment horizontal="left" vertical="center"/>
    </xf>
    <xf numFmtId="0" fontId="1" fillId="2" borderId="23" xfId="0" applyFont="1" applyFill="1" applyBorder="1" applyAlignment="1">
      <alignment horizontal="center" wrapText="1"/>
    </xf>
    <xf numFmtId="0" fontId="1" fillId="0" borderId="26" xfId="0" applyFont="1" applyBorder="1" applyAlignment="1">
      <alignment horizontal="left" vertical="center" wrapText="1"/>
    </xf>
    <xf numFmtId="0" fontId="23" fillId="0" borderId="0" xfId="0" applyFont="1"/>
    <xf numFmtId="0" fontId="20" fillId="3" borderId="4" xfId="0" applyFont="1" applyFill="1" applyBorder="1"/>
    <xf numFmtId="0" fontId="20" fillId="3" borderId="4" xfId="0" applyFont="1" applyFill="1" applyBorder="1" applyProtection="1">
      <protection locked="0"/>
    </xf>
    <xf numFmtId="0" fontId="17" fillId="4" borderId="14" xfId="0" applyFont="1" applyFill="1" applyBorder="1" applyAlignment="1" applyProtection="1">
      <alignment horizontal="center"/>
      <protection locked="0"/>
    </xf>
    <xf numFmtId="0" fontId="6" fillId="6" borderId="45" xfId="0" applyFont="1" applyFill="1" applyBorder="1" applyAlignment="1" applyProtection="1">
      <alignment horizontal="center"/>
      <protection locked="0"/>
    </xf>
    <xf numFmtId="0" fontId="6" fillId="6" borderId="46" xfId="0" applyFont="1" applyFill="1" applyBorder="1" applyAlignment="1" applyProtection="1">
      <alignment horizontal="center"/>
      <protection locked="0"/>
    </xf>
    <xf numFmtId="0" fontId="1" fillId="6" borderId="46" xfId="0" applyFont="1" applyFill="1" applyBorder="1" applyAlignment="1">
      <alignment horizontal="center"/>
    </xf>
    <xf numFmtId="4" fontId="5" fillId="4" borderId="12" xfId="0" applyNumberFormat="1" applyFont="1" applyFill="1" applyBorder="1" applyAlignment="1" applyProtection="1">
      <alignment horizontal="right"/>
      <protection locked="0"/>
    </xf>
    <xf numFmtId="4" fontId="6" fillId="6" borderId="38" xfId="0" applyNumberFormat="1" applyFont="1" applyFill="1" applyBorder="1" applyAlignment="1" applyProtection="1">
      <alignment horizontal="right"/>
      <protection locked="0"/>
    </xf>
    <xf numFmtId="4" fontId="6" fillId="6" borderId="67" xfId="0" applyNumberFormat="1" applyFont="1" applyFill="1" applyBorder="1" applyAlignment="1" applyProtection="1">
      <alignment horizontal="right"/>
      <protection locked="0"/>
    </xf>
    <xf numFmtId="4" fontId="5" fillId="4" borderId="40" xfId="0" applyNumberFormat="1" applyFont="1" applyFill="1" applyBorder="1" applyAlignment="1" applyProtection="1">
      <alignment horizontal="right"/>
      <protection locked="0"/>
    </xf>
    <xf numFmtId="4" fontId="5" fillId="4" borderId="68" xfId="0" applyNumberFormat="1" applyFont="1" applyFill="1" applyBorder="1" applyAlignment="1" applyProtection="1">
      <alignment horizontal="right"/>
      <protection locked="0"/>
    </xf>
    <xf numFmtId="0" fontId="1" fillId="0" borderId="21" xfId="0" applyFont="1" applyBorder="1"/>
    <xf numFmtId="0" fontId="20" fillId="0" borderId="21" xfId="0" applyFont="1" applyBorder="1"/>
    <xf numFmtId="0" fontId="20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7" fillId="0" borderId="40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2" fontId="1" fillId="2" borderId="23" xfId="0" applyNumberFormat="1" applyFont="1" applyFill="1" applyBorder="1" applyAlignment="1">
      <alignment horizontal="right"/>
    </xf>
    <xf numFmtId="0" fontId="1" fillId="0" borderId="40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5" fillId="0" borderId="0" xfId="0" applyFont="1"/>
    <xf numFmtId="0" fontId="1" fillId="6" borderId="5" xfId="0" applyFont="1" applyFill="1" applyBorder="1" applyAlignment="1" applyProtection="1">
      <alignment horizontal="left"/>
      <protection locked="0"/>
    </xf>
    <xf numFmtId="0" fontId="1" fillId="6" borderId="6" xfId="0" applyFont="1" applyFill="1" applyBorder="1" applyAlignment="1" applyProtection="1">
      <alignment horizontal="left"/>
      <protection locked="0"/>
    </xf>
    <xf numFmtId="0" fontId="1" fillId="4" borderId="12" xfId="0" applyFont="1" applyFill="1" applyBorder="1" applyAlignment="1" applyProtection="1">
      <alignment horizontal="left"/>
      <protection locked="0"/>
    </xf>
    <xf numFmtId="0" fontId="1" fillId="0" borderId="69" xfId="0" applyFont="1" applyBorder="1" applyAlignment="1">
      <alignment horizontal="left" vertical="center" wrapText="1"/>
    </xf>
    <xf numFmtId="0" fontId="1" fillId="0" borderId="70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center"/>
    </xf>
    <xf numFmtId="0" fontId="8" fillId="0" borderId="4" xfId="0" applyFont="1" applyBorder="1"/>
    <xf numFmtId="0" fontId="7" fillId="0" borderId="4" xfId="0" applyFont="1" applyBorder="1" applyAlignment="1">
      <alignment horizontal="right"/>
    </xf>
    <xf numFmtId="2" fontId="5" fillId="0" borderId="12" xfId="0" applyNumberFormat="1" applyFont="1" applyBorder="1" applyAlignment="1">
      <alignment horizontal="right"/>
    </xf>
    <xf numFmtId="2" fontId="5" fillId="0" borderId="68" xfId="0" applyNumberFormat="1" applyFont="1" applyBorder="1" applyAlignment="1">
      <alignment horizontal="right"/>
    </xf>
    <xf numFmtId="0" fontId="20" fillId="0" borderId="64" xfId="0" applyFont="1" applyBorder="1"/>
    <xf numFmtId="0" fontId="1" fillId="0" borderId="40" xfId="0" applyFont="1" applyBorder="1" applyAlignment="1">
      <alignment horizontal="center"/>
    </xf>
    <xf numFmtId="0" fontId="6" fillId="0" borderId="4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3" xfId="0" applyFont="1" applyBorder="1" applyAlignment="1">
      <alignment horizontal="center"/>
    </xf>
    <xf numFmtId="0" fontId="6" fillId="0" borderId="43" xfId="0" applyFont="1" applyBorder="1" applyAlignment="1">
      <alignment horizontal="left" vertical="center"/>
    </xf>
    <xf numFmtId="0" fontId="20" fillId="3" borderId="0" xfId="0" applyFont="1" applyFill="1" applyProtection="1">
      <protection locked="0"/>
    </xf>
    <xf numFmtId="0" fontId="1" fillId="5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wrapText="1"/>
    </xf>
    <xf numFmtId="0" fontId="1" fillId="5" borderId="73" xfId="0" applyFont="1" applyFill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left"/>
      <protection locked="0"/>
    </xf>
    <xf numFmtId="0" fontId="6" fillId="0" borderId="43" xfId="0" applyFont="1" applyBorder="1" applyAlignment="1">
      <alignment vertical="center"/>
    </xf>
    <xf numFmtId="0" fontId="1" fillId="0" borderId="74" xfId="0" applyFont="1" applyBorder="1" applyAlignment="1">
      <alignment horizontal="center"/>
    </xf>
    <xf numFmtId="0" fontId="1" fillId="0" borderId="53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wrapText="1"/>
    </xf>
    <xf numFmtId="0" fontId="1" fillId="4" borderId="49" xfId="0" applyFont="1" applyFill="1" applyBorder="1" applyAlignment="1">
      <alignment horizontal="center" vertical="center" wrapText="1"/>
    </xf>
    <xf numFmtId="0" fontId="1" fillId="4" borderId="49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/>
    </xf>
    <xf numFmtId="0" fontId="1" fillId="4" borderId="53" xfId="0" applyFont="1" applyFill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49" xfId="0" applyFont="1" applyBorder="1" applyAlignment="1">
      <alignment horizontal="center" wrapText="1"/>
    </xf>
    <xf numFmtId="0" fontId="1" fillId="4" borderId="51" xfId="0" applyFont="1" applyFill="1" applyBorder="1" applyAlignment="1">
      <alignment horizontal="center" vertical="center" wrapText="1"/>
    </xf>
    <xf numFmtId="0" fontId="1" fillId="4" borderId="49" xfId="0" applyFont="1" applyFill="1" applyBorder="1" applyAlignment="1">
      <alignment horizontal="center"/>
    </xf>
    <xf numFmtId="0" fontId="1" fillId="0" borderId="53" xfId="0" applyFont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 wrapText="1"/>
    </xf>
    <xf numFmtId="0" fontId="1" fillId="4" borderId="51" xfId="0" applyFont="1" applyFill="1" applyBorder="1" applyAlignment="1">
      <alignment horizontal="center"/>
    </xf>
    <xf numFmtId="0" fontId="20" fillId="0" borderId="77" xfId="0" applyFont="1" applyBorder="1"/>
    <xf numFmtId="2" fontId="5" fillId="0" borderId="0" xfId="0" applyNumberFormat="1" applyFont="1" applyAlignment="1">
      <alignment horizontal="right"/>
    </xf>
    <xf numFmtId="0" fontId="1" fillId="0" borderId="53" xfId="0" applyFont="1" applyBorder="1" applyAlignment="1">
      <alignment horizontal="center" wrapText="1"/>
    </xf>
    <xf numFmtId="0" fontId="1" fillId="0" borderId="54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7" borderId="12" xfId="0" applyFont="1" applyFill="1" applyBorder="1" applyAlignment="1">
      <alignment horizontal="center" wrapText="1"/>
    </xf>
    <xf numFmtId="0" fontId="1" fillId="7" borderId="12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1" fillId="7" borderId="22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/>
    </xf>
    <xf numFmtId="0" fontId="1" fillId="2" borderId="74" xfId="0" applyFont="1" applyFill="1" applyBorder="1" applyAlignment="1">
      <alignment horizontal="center"/>
    </xf>
    <xf numFmtId="4" fontId="5" fillId="0" borderId="38" xfId="0" applyNumberFormat="1" applyFont="1" applyBorder="1" applyAlignment="1">
      <alignment horizontal="right"/>
    </xf>
    <xf numFmtId="0" fontId="1" fillId="2" borderId="12" xfId="0" applyFont="1" applyFill="1" applyBorder="1" applyAlignment="1">
      <alignment horizontal="center" vertical="center"/>
    </xf>
    <xf numFmtId="2" fontId="1" fillId="2" borderId="13" xfId="0" applyNumberFormat="1" applyFont="1" applyFill="1" applyBorder="1" applyAlignment="1">
      <alignment horizontal="right"/>
    </xf>
    <xf numFmtId="0" fontId="1" fillId="2" borderId="4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wrapText="1"/>
    </xf>
    <xf numFmtId="0" fontId="1" fillId="2" borderId="4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3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 vertical="center" wrapText="1"/>
    </xf>
    <xf numFmtId="0" fontId="1" fillId="2" borderId="73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2" borderId="73" xfId="0" applyFont="1" applyFill="1" applyBorder="1" applyAlignment="1">
      <alignment horizontal="center"/>
    </xf>
    <xf numFmtId="0" fontId="1" fillId="6" borderId="6" xfId="0" applyFont="1" applyFill="1" applyBorder="1" applyAlignment="1" applyProtection="1">
      <alignment horizontal="center"/>
      <protection locked="0"/>
    </xf>
    <xf numFmtId="0" fontId="1" fillId="6" borderId="45" xfId="0" applyFont="1" applyFill="1" applyBorder="1" applyAlignment="1" applyProtection="1">
      <alignment horizontal="center"/>
      <protection locked="0"/>
    </xf>
    <xf numFmtId="0" fontId="1" fillId="6" borderId="46" xfId="0" applyFont="1" applyFill="1" applyBorder="1" applyAlignment="1" applyProtection="1">
      <alignment horizontal="center"/>
      <protection locked="0"/>
    </xf>
    <xf numFmtId="0" fontId="1" fillId="6" borderId="12" xfId="0" applyFont="1" applyFill="1" applyBorder="1" applyAlignment="1" applyProtection="1">
      <alignment horizontal="center" wrapText="1"/>
      <protection locked="0"/>
    </xf>
    <xf numFmtId="0" fontId="1" fillId="6" borderId="12" xfId="0" applyFont="1" applyFill="1" applyBorder="1" applyAlignment="1" applyProtection="1">
      <alignment horizontal="center" vertical="center" wrapText="1"/>
      <protection locked="0"/>
    </xf>
    <xf numFmtId="0" fontId="1" fillId="6" borderId="41" xfId="0" applyFont="1" applyFill="1" applyBorder="1" applyAlignment="1" applyProtection="1">
      <alignment horizontal="center" vertical="center" wrapText="1"/>
      <protection locked="0"/>
    </xf>
    <xf numFmtId="0" fontId="1" fillId="6" borderId="45" xfId="0" applyFont="1" applyFill="1" applyBorder="1" applyAlignment="1" applyProtection="1">
      <alignment horizontal="center" wrapText="1"/>
      <protection locked="0"/>
    </xf>
    <xf numFmtId="0" fontId="1" fillId="6" borderId="45" xfId="0" applyFont="1" applyFill="1" applyBorder="1" applyAlignment="1" applyProtection="1">
      <alignment horizontal="center" vertical="center" wrapText="1"/>
      <protection locked="0"/>
    </xf>
    <xf numFmtId="0" fontId="1" fillId="6" borderId="46" xfId="0" applyFont="1" applyFill="1" applyBorder="1" applyAlignment="1" applyProtection="1">
      <alignment horizontal="center" vertical="center" wrapText="1"/>
      <protection locked="0"/>
    </xf>
    <xf numFmtId="0" fontId="1" fillId="6" borderId="73" xfId="0" applyFont="1" applyFill="1" applyBorder="1" applyAlignment="1" applyProtection="1">
      <alignment horizontal="center"/>
      <protection locked="0"/>
    </xf>
    <xf numFmtId="0" fontId="21" fillId="6" borderId="45" xfId="0" applyFont="1" applyFill="1" applyBorder="1" applyAlignment="1" applyProtection="1">
      <alignment horizontal="center" vertical="center" wrapText="1"/>
      <protection locked="0"/>
    </xf>
    <xf numFmtId="0" fontId="21" fillId="6" borderId="46" xfId="0" applyFont="1" applyFill="1" applyBorder="1" applyAlignment="1" applyProtection="1">
      <alignment horizontal="center" vertical="center" wrapText="1"/>
      <protection locked="0"/>
    </xf>
    <xf numFmtId="0" fontId="1" fillId="7" borderId="45" xfId="0" applyFont="1" applyFill="1" applyBorder="1" applyAlignment="1">
      <alignment horizontal="center" vertical="center" wrapText="1"/>
    </xf>
    <xf numFmtId="0" fontId="1" fillId="7" borderId="49" xfId="0" applyFont="1" applyFill="1" applyBorder="1" applyAlignment="1">
      <alignment horizontal="center" vertical="center" wrapText="1"/>
    </xf>
    <xf numFmtId="0" fontId="6" fillId="7" borderId="45" xfId="0" applyFont="1" applyFill="1" applyBorder="1" applyAlignment="1" applyProtection="1">
      <alignment horizontal="center"/>
      <protection locked="0"/>
    </xf>
    <xf numFmtId="0" fontId="1" fillId="7" borderId="49" xfId="0" applyFont="1" applyFill="1" applyBorder="1" applyAlignment="1">
      <alignment horizontal="center" wrapText="1"/>
    </xf>
    <xf numFmtId="0" fontId="1" fillId="7" borderId="51" xfId="0" applyFont="1" applyFill="1" applyBorder="1" applyAlignment="1">
      <alignment horizontal="center" vertical="center" wrapText="1"/>
    </xf>
    <xf numFmtId="0" fontId="1" fillId="7" borderId="53" xfId="0" applyFont="1" applyFill="1" applyBorder="1" applyAlignment="1">
      <alignment horizontal="center" wrapText="1"/>
    </xf>
    <xf numFmtId="0" fontId="1" fillId="7" borderId="22" xfId="0" applyFont="1" applyFill="1" applyBorder="1" applyAlignment="1" applyProtection="1">
      <alignment horizontal="center"/>
      <protection locked="0"/>
    </xf>
    <xf numFmtId="0" fontId="1" fillId="7" borderId="53" xfId="0" applyFont="1" applyFill="1" applyBorder="1" applyAlignment="1">
      <alignment horizontal="center"/>
    </xf>
    <xf numFmtId="0" fontId="6" fillId="7" borderId="22" xfId="0" applyFont="1" applyFill="1" applyBorder="1" applyAlignment="1" applyProtection="1">
      <alignment horizontal="center"/>
      <protection locked="0"/>
    </xf>
    <xf numFmtId="0" fontId="6" fillId="2" borderId="53" xfId="0" applyFont="1" applyFill="1" applyBorder="1" applyAlignment="1">
      <alignment horizontal="center"/>
    </xf>
    <xf numFmtId="0" fontId="6" fillId="7" borderId="34" xfId="0" applyFont="1" applyFill="1" applyBorder="1" applyAlignment="1" applyProtection="1">
      <alignment horizontal="center"/>
      <protection locked="0"/>
    </xf>
    <xf numFmtId="0" fontId="6" fillId="2" borderId="54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6" fillId="6" borderId="46" xfId="0" applyFont="1" applyFill="1" applyBorder="1" applyAlignment="1" applyProtection="1">
      <alignment horizontal="center" vertical="center"/>
      <protection locked="0"/>
    </xf>
    <xf numFmtId="0" fontId="6" fillId="6" borderId="41" xfId="0" applyFont="1" applyFill="1" applyBorder="1" applyAlignment="1" applyProtection="1">
      <alignment horizontal="center" vertical="center"/>
      <protection locked="0"/>
    </xf>
    <xf numFmtId="0" fontId="1" fillId="4" borderId="41" xfId="0" applyFont="1" applyFill="1" applyBorder="1" applyAlignment="1">
      <alignment horizontal="center" vertical="center" wrapText="1"/>
    </xf>
    <xf numFmtId="0" fontId="1" fillId="4" borderId="51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 applyProtection="1">
      <alignment horizontal="center" vertical="center"/>
      <protection locked="0"/>
    </xf>
    <xf numFmtId="0" fontId="6" fillId="2" borderId="34" xfId="0" applyFont="1" applyFill="1" applyBorder="1" applyAlignment="1" applyProtection="1">
      <alignment horizontal="center" vertical="center"/>
      <protection locked="0"/>
    </xf>
    <xf numFmtId="0" fontId="1" fillId="2" borderId="33" xfId="0" applyFont="1" applyFill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6" fillId="2" borderId="46" xfId="0" applyFont="1" applyFill="1" applyBorder="1" applyAlignment="1" applyProtection="1">
      <alignment horizontal="center" vertical="center"/>
      <protection locked="0"/>
    </xf>
    <xf numFmtId="0" fontId="6" fillId="2" borderId="41" xfId="0" applyFont="1" applyFill="1" applyBorder="1" applyAlignment="1" applyProtection="1">
      <alignment horizontal="center"/>
      <protection locked="0"/>
    </xf>
    <xf numFmtId="0" fontId="1" fillId="2" borderId="41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" fillId="0" borderId="70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center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49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6" fillId="2" borderId="12" xfId="0" applyFont="1" applyFill="1" applyBorder="1" applyAlignment="1" applyProtection="1">
      <alignment horizontal="center"/>
      <protection locked="0"/>
    </xf>
    <xf numFmtId="0" fontId="6" fillId="6" borderId="45" xfId="0" applyFont="1" applyFill="1" applyBorder="1" applyAlignment="1" applyProtection="1">
      <alignment horizontal="center" vertical="center"/>
      <protection locked="0"/>
    </xf>
    <xf numFmtId="0" fontId="6" fillId="6" borderId="12" xfId="0" applyFont="1" applyFill="1" applyBorder="1" applyAlignment="1" applyProtection="1">
      <alignment horizontal="center" vertical="center"/>
      <protection locked="0"/>
    </xf>
    <xf numFmtId="0" fontId="4" fillId="0" borderId="35" xfId="0" applyFont="1" applyBorder="1"/>
    <xf numFmtId="0" fontId="19" fillId="0" borderId="35" xfId="0" applyFont="1" applyBorder="1"/>
    <xf numFmtId="164" fontId="6" fillId="6" borderId="43" xfId="0" applyNumberFormat="1" applyFont="1" applyFill="1" applyBorder="1" applyAlignment="1" applyProtection="1">
      <alignment horizontal="left" vertical="center"/>
      <protection locked="0"/>
    </xf>
    <xf numFmtId="164" fontId="1" fillId="6" borderId="56" xfId="0" applyNumberFormat="1" applyFont="1" applyFill="1" applyBorder="1" applyAlignment="1" applyProtection="1">
      <alignment horizontal="left" vertical="center"/>
      <protection locked="0"/>
    </xf>
    <xf numFmtId="0" fontId="6" fillId="6" borderId="43" xfId="0" applyFont="1" applyFill="1" applyBorder="1" applyAlignment="1" applyProtection="1">
      <alignment horizontal="left" vertical="center"/>
      <protection locked="0"/>
    </xf>
    <xf numFmtId="0" fontId="6" fillId="6" borderId="2" xfId="0" applyFont="1" applyFill="1" applyBorder="1" applyAlignment="1" applyProtection="1">
      <alignment horizontal="left" vertical="center"/>
      <protection locked="0"/>
    </xf>
    <xf numFmtId="0" fontId="6" fillId="6" borderId="56" xfId="0" applyFont="1" applyFill="1" applyBorder="1" applyAlignment="1" applyProtection="1">
      <alignment horizontal="left" vertical="center"/>
      <protection locked="0"/>
    </xf>
    <xf numFmtId="0" fontId="6" fillId="6" borderId="43" xfId="0" applyFont="1" applyFill="1" applyBorder="1" applyAlignment="1">
      <alignment horizontal="center" vertical="center"/>
    </xf>
    <xf numFmtId="0" fontId="6" fillId="6" borderId="56" xfId="0" applyFont="1" applyFill="1" applyBorder="1" applyAlignment="1">
      <alignment horizontal="center" vertical="center"/>
    </xf>
    <xf numFmtId="0" fontId="6" fillId="7" borderId="43" xfId="0" applyFont="1" applyFill="1" applyBorder="1" applyAlignment="1" applyProtection="1">
      <alignment horizontal="left" vertical="center"/>
      <protection locked="0"/>
    </xf>
    <xf numFmtId="0" fontId="6" fillId="7" borderId="2" xfId="0" applyFont="1" applyFill="1" applyBorder="1" applyAlignment="1" applyProtection="1">
      <alignment horizontal="left" vertical="center"/>
      <protection locked="0"/>
    </xf>
    <xf numFmtId="0" fontId="6" fillId="7" borderId="18" xfId="0" applyFont="1" applyFill="1" applyBorder="1" applyAlignment="1" applyProtection="1">
      <alignment horizontal="left" vertical="center"/>
      <protection locked="0"/>
    </xf>
    <xf numFmtId="0" fontId="20" fillId="7" borderId="58" xfId="0" applyFont="1" applyFill="1" applyBorder="1" applyAlignment="1">
      <alignment horizontal="center" vertical="center"/>
    </xf>
    <xf numFmtId="0" fontId="20" fillId="7" borderId="52" xfId="0" applyFont="1" applyFill="1" applyBorder="1" applyAlignment="1">
      <alignment horizontal="center" vertical="center"/>
    </xf>
    <xf numFmtId="0" fontId="20" fillId="2" borderId="58" xfId="0" applyFont="1" applyFill="1" applyBorder="1" applyAlignment="1">
      <alignment horizontal="center" vertical="center"/>
    </xf>
    <xf numFmtId="0" fontId="20" fillId="2" borderId="76" xfId="0" applyFont="1" applyFill="1" applyBorder="1" applyAlignment="1">
      <alignment horizontal="center" vertical="center"/>
    </xf>
    <xf numFmtId="0" fontId="20" fillId="2" borderId="75" xfId="0" applyFont="1" applyFill="1" applyBorder="1" applyAlignment="1">
      <alignment horizontal="center" vertical="center"/>
    </xf>
    <xf numFmtId="0" fontId="20" fillId="2" borderId="52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20" fillId="2" borderId="44" xfId="0" applyFont="1" applyFill="1" applyBorder="1"/>
    <xf numFmtId="0" fontId="20" fillId="2" borderId="48" xfId="0" applyFont="1" applyFill="1" applyBorder="1"/>
    <xf numFmtId="0" fontId="20" fillId="2" borderId="58" xfId="0" applyFont="1" applyFill="1" applyBorder="1" applyAlignment="1">
      <alignment horizontal="center"/>
    </xf>
    <xf numFmtId="0" fontId="20" fillId="2" borderId="52" xfId="0" applyFont="1" applyFill="1" applyBorder="1" applyAlignment="1">
      <alignment horizontal="center"/>
    </xf>
    <xf numFmtId="0" fontId="1" fillId="2" borderId="58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6" borderId="6" xfId="0" applyFont="1" applyFill="1" applyBorder="1" applyAlignment="1" applyProtection="1">
      <alignment horizontal="center"/>
      <protection locked="0"/>
    </xf>
    <xf numFmtId="0" fontId="1" fillId="6" borderId="22" xfId="0" applyFont="1" applyFill="1" applyBorder="1" applyAlignment="1" applyProtection="1">
      <alignment horizontal="center"/>
      <protection locked="0"/>
    </xf>
    <xf numFmtId="0" fontId="1" fillId="6" borderId="5" xfId="0" applyFont="1" applyFill="1" applyBorder="1" applyAlignment="1" applyProtection="1">
      <alignment horizontal="center"/>
      <protection locked="0"/>
    </xf>
    <xf numFmtId="0" fontId="1" fillId="0" borderId="41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2" borderId="22" xfId="0" applyFont="1" applyFill="1" applyBorder="1" applyAlignment="1" applyProtection="1">
      <alignment horizontal="center" vertical="center"/>
      <protection locked="0"/>
    </xf>
    <xf numFmtId="0" fontId="1" fillId="0" borderId="28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4" borderId="12" xfId="0" applyFont="1" applyFill="1" applyBorder="1" applyAlignment="1">
      <alignment horizontal="center" wrapText="1"/>
    </xf>
    <xf numFmtId="0" fontId="1" fillId="4" borderId="49" xfId="0" applyFont="1" applyFill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6" borderId="45" xfId="0" applyFont="1" applyFill="1" applyBorder="1" applyAlignment="1" applyProtection="1">
      <alignment horizontal="center"/>
      <protection locked="0"/>
    </xf>
    <xf numFmtId="0" fontId="6" fillId="6" borderId="12" xfId="0" applyFont="1" applyFill="1" applyBorder="1" applyAlignment="1" applyProtection="1">
      <alignment horizontal="center"/>
      <protection locked="0"/>
    </xf>
    <xf numFmtId="0" fontId="6" fillId="2" borderId="22" xfId="0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 wrapText="1"/>
    </xf>
    <xf numFmtId="0" fontId="4" fillId="0" borderId="4" xfId="0" applyFont="1" applyBorder="1"/>
    <xf numFmtId="0" fontId="22" fillId="2" borderId="16" xfId="0" applyFont="1" applyFill="1" applyBorder="1" applyAlignment="1" applyProtection="1">
      <alignment horizontal="left" vertical="center"/>
      <protection locked="0"/>
    </xf>
    <xf numFmtId="0" fontId="22" fillId="2" borderId="17" xfId="0" applyFont="1" applyFill="1" applyBorder="1" applyAlignment="1" applyProtection="1">
      <alignment horizontal="left" vertical="center"/>
      <protection locked="0"/>
    </xf>
    <xf numFmtId="0" fontId="22" fillId="2" borderId="18" xfId="0" applyFont="1" applyFill="1" applyBorder="1" applyAlignment="1" applyProtection="1">
      <alignment horizontal="left" vertical="center"/>
      <protection locked="0"/>
    </xf>
    <xf numFmtId="0" fontId="6" fillId="7" borderId="43" xfId="0" applyFont="1" applyFill="1" applyBorder="1" applyAlignment="1">
      <alignment horizontal="center" vertical="center"/>
    </xf>
    <xf numFmtId="0" fontId="6" fillId="7" borderId="56" xfId="0" applyFont="1" applyFill="1" applyBorder="1" applyAlignment="1">
      <alignment horizontal="center" vertical="center"/>
    </xf>
    <xf numFmtId="0" fontId="17" fillId="0" borderId="37" xfId="0" applyFont="1" applyBorder="1" applyAlignment="1">
      <alignment horizontal="left"/>
    </xf>
    <xf numFmtId="0" fontId="17" fillId="0" borderId="24" xfId="0" applyFont="1" applyBorder="1" applyAlignment="1">
      <alignment horizontal="left"/>
    </xf>
    <xf numFmtId="0" fontId="17" fillId="0" borderId="66" xfId="0" applyFont="1" applyBorder="1" applyAlignment="1">
      <alignment horizontal="left"/>
    </xf>
    <xf numFmtId="0" fontId="17" fillId="0" borderId="65" xfId="0" applyFont="1" applyBorder="1" applyAlignment="1">
      <alignment horizontal="left"/>
    </xf>
    <xf numFmtId="0" fontId="17" fillId="0" borderId="32" xfId="0" applyFont="1" applyBorder="1" applyAlignment="1">
      <alignment horizontal="left"/>
    </xf>
    <xf numFmtId="0" fontId="17" fillId="0" borderId="42" xfId="0" applyFont="1" applyBorder="1" applyAlignment="1">
      <alignment horizontal="left"/>
    </xf>
    <xf numFmtId="0" fontId="1" fillId="0" borderId="40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/>
    </xf>
    <xf numFmtId="0" fontId="6" fillId="2" borderId="27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20" fillId="2" borderId="6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20" fillId="2" borderId="12" xfId="0" applyFont="1" applyFill="1" applyBorder="1"/>
    <xf numFmtId="0" fontId="20" fillId="2" borderId="5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6" fillId="2" borderId="45" xfId="0" applyFont="1" applyFill="1" applyBorder="1" applyAlignment="1" applyProtection="1">
      <alignment horizontal="center"/>
      <protection locked="0"/>
    </xf>
    <xf numFmtId="0" fontId="1" fillId="7" borderId="12" xfId="0" applyFont="1" applyFill="1" applyBorder="1" applyAlignment="1">
      <alignment horizontal="center"/>
    </xf>
    <xf numFmtId="0" fontId="1" fillId="7" borderId="49" xfId="0" applyFont="1" applyFill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49" xfId="0" applyFont="1" applyFill="1" applyBorder="1" applyAlignment="1">
      <alignment horizontal="center"/>
    </xf>
    <xf numFmtId="0" fontId="6" fillId="6" borderId="50" xfId="0" applyFont="1" applyFill="1" applyBorder="1" applyAlignment="1" applyProtection="1">
      <alignment horizontal="center" vertical="center"/>
      <protection locked="0"/>
    </xf>
    <xf numFmtId="0" fontId="6" fillId="6" borderId="34" xfId="0" applyFont="1" applyFill="1" applyBorder="1" applyAlignment="1" applyProtection="1">
      <alignment horizontal="center" vertical="center"/>
      <protection locked="0"/>
    </xf>
    <xf numFmtId="0" fontId="1" fillId="0" borderId="33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6" fillId="6" borderId="41" xfId="0" applyFont="1" applyFill="1" applyBorder="1" applyAlignment="1" applyProtection="1">
      <alignment horizontal="center"/>
      <protection locked="0"/>
    </xf>
    <xf numFmtId="0" fontId="1" fillId="0" borderId="41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9" xfId="0" applyFont="1" applyBorder="1" applyAlignment="1">
      <alignment horizontal="center" vertical="center" wrapText="1"/>
    </xf>
    <xf numFmtId="0" fontId="20" fillId="0" borderId="64" xfId="0" applyFont="1" applyBorder="1"/>
    <xf numFmtId="0" fontId="20" fillId="0" borderId="60" xfId="0" applyFont="1" applyBorder="1"/>
    <xf numFmtId="0" fontId="17" fillId="0" borderId="12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20" fillId="3" borderId="4" xfId="0" applyFont="1" applyFill="1" applyBorder="1" applyAlignment="1" applyProtection="1">
      <alignment horizontal="center"/>
      <protection locked="0"/>
    </xf>
    <xf numFmtId="0" fontId="20" fillId="4" borderId="21" xfId="0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32" xfId="0" applyFont="1" applyBorder="1" applyAlignment="1">
      <alignment vertical="top"/>
    </xf>
    <xf numFmtId="0" fontId="14" fillId="0" borderId="4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5" fillId="0" borderId="20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16" fillId="0" borderId="21" xfId="0" applyFont="1" applyBorder="1" applyAlignment="1">
      <alignment vertical="center"/>
    </xf>
    <xf numFmtId="0" fontId="16" fillId="0" borderId="25" xfId="0" applyFont="1" applyBorder="1" applyAlignment="1">
      <alignment vertical="center"/>
    </xf>
    <xf numFmtId="0" fontId="17" fillId="0" borderId="8" xfId="0" applyFont="1" applyBorder="1" applyAlignment="1">
      <alignment horizontal="left"/>
    </xf>
    <xf numFmtId="0" fontId="17" fillId="0" borderId="6" xfId="0" applyFont="1" applyBorder="1"/>
    <xf numFmtId="0" fontId="17" fillId="0" borderId="22" xfId="0" applyFont="1" applyBorder="1"/>
    <xf numFmtId="0" fontId="1" fillId="6" borderId="5" xfId="0" applyFont="1" applyFill="1" applyBorder="1" applyAlignment="1" applyProtection="1">
      <alignment horizontal="left"/>
      <protection locked="0"/>
    </xf>
    <xf numFmtId="0" fontId="1" fillId="6" borderId="6" xfId="0" applyFont="1" applyFill="1" applyBorder="1" applyAlignment="1" applyProtection="1">
      <alignment horizontal="left"/>
      <protection locked="0"/>
    </xf>
    <xf numFmtId="0" fontId="1" fillId="6" borderId="7" xfId="0" applyFont="1" applyFill="1" applyBorder="1" applyAlignment="1" applyProtection="1">
      <alignment horizontal="left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18" fillId="0" borderId="15" xfId="0" applyFont="1" applyBorder="1" applyAlignment="1">
      <alignment horizontal="left"/>
    </xf>
    <xf numFmtId="0" fontId="2" fillId="6" borderId="14" xfId="0" applyFont="1" applyFill="1" applyBorder="1" applyAlignment="1" applyProtection="1">
      <alignment horizontal="left"/>
      <protection locked="0"/>
    </xf>
    <xf numFmtId="0" fontId="2" fillId="6" borderId="10" xfId="0" applyFont="1" applyFill="1" applyBorder="1" applyAlignment="1" applyProtection="1">
      <alignment horizontal="left"/>
      <protection locked="0"/>
    </xf>
    <xf numFmtId="0" fontId="2" fillId="6" borderId="39" xfId="0" applyFont="1" applyFill="1" applyBorder="1" applyAlignment="1" applyProtection="1">
      <alignment horizontal="left"/>
      <protection locked="0"/>
    </xf>
    <xf numFmtId="0" fontId="1" fillId="6" borderId="14" xfId="0" applyFont="1" applyFill="1" applyBorder="1" applyAlignment="1" applyProtection="1">
      <alignment horizontal="left"/>
      <protection locked="0"/>
    </xf>
    <xf numFmtId="0" fontId="1" fillId="6" borderId="10" xfId="0" applyFont="1" applyFill="1" applyBorder="1" applyAlignment="1" applyProtection="1">
      <alignment horizontal="left"/>
      <protection locked="0"/>
    </xf>
    <xf numFmtId="0" fontId="1" fillId="6" borderId="15" xfId="0" applyFont="1" applyFill="1" applyBorder="1" applyAlignment="1" applyProtection="1">
      <alignment horizontal="left"/>
      <protection locked="0"/>
    </xf>
    <xf numFmtId="0" fontId="1" fillId="0" borderId="4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/>
    </xf>
    <xf numFmtId="0" fontId="4" fillId="0" borderId="68" xfId="0" applyFont="1" applyBorder="1" applyAlignment="1">
      <alignment horizontal="left"/>
    </xf>
    <xf numFmtId="0" fontId="17" fillId="0" borderId="40" xfId="0" applyFont="1" applyBorder="1" applyAlignment="1">
      <alignment horizontal="left"/>
    </xf>
    <xf numFmtId="0" fontId="20" fillId="2" borderId="55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42" xfId="0" applyFont="1" applyBorder="1" applyAlignment="1">
      <alignment horizontal="left"/>
    </xf>
    <xf numFmtId="0" fontId="1" fillId="2" borderId="40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center"/>
    </xf>
    <xf numFmtId="0" fontId="1" fillId="4" borderId="59" xfId="0" applyFont="1" applyFill="1" applyBorder="1" applyAlignment="1">
      <alignment horizontal="center" vertical="center" wrapText="1"/>
    </xf>
    <xf numFmtId="0" fontId="20" fillId="4" borderId="64" xfId="0" applyFont="1" applyFill="1" applyBorder="1"/>
    <xf numFmtId="0" fontId="20" fillId="4" borderId="60" xfId="0" applyFont="1" applyFill="1" applyBorder="1"/>
    <xf numFmtId="0" fontId="20" fillId="4" borderId="58" xfId="0" applyFont="1" applyFill="1" applyBorder="1" applyAlignment="1">
      <alignment horizontal="center" vertical="center"/>
    </xf>
    <xf numFmtId="0" fontId="20" fillId="4" borderId="52" xfId="0" applyFont="1" applyFill="1" applyBorder="1" applyAlignment="1">
      <alignment horizontal="center" vertical="center"/>
    </xf>
    <xf numFmtId="0" fontId="20" fillId="4" borderId="76" xfId="0" applyFont="1" applyFill="1" applyBorder="1" applyAlignment="1">
      <alignment horizontal="center" vertical="center"/>
    </xf>
    <xf numFmtId="0" fontId="20" fillId="4" borderId="75" xfId="0" applyFont="1" applyFill="1" applyBorder="1" applyAlignment="1">
      <alignment horizontal="center" vertical="center"/>
    </xf>
    <xf numFmtId="0" fontId="1" fillId="4" borderId="47" xfId="0" applyFont="1" applyFill="1" applyBorder="1" applyAlignment="1">
      <alignment horizontal="center" vertical="center" wrapText="1"/>
    </xf>
    <xf numFmtId="0" fontId="1" fillId="4" borderId="44" xfId="0" applyFont="1" applyFill="1" applyBorder="1" applyAlignment="1">
      <alignment horizontal="center" vertical="center" wrapText="1"/>
    </xf>
    <xf numFmtId="0" fontId="20" fillId="4" borderId="44" xfId="0" applyFont="1" applyFill="1" applyBorder="1"/>
    <xf numFmtId="0" fontId="20" fillId="4" borderId="48" xfId="0" applyFont="1" applyFill="1" applyBorder="1"/>
    <xf numFmtId="0" fontId="20" fillId="4" borderId="58" xfId="0" applyFont="1" applyFill="1" applyBorder="1" applyAlignment="1">
      <alignment horizontal="center"/>
    </xf>
    <xf numFmtId="0" fontId="20" fillId="4" borderId="52" xfId="0" applyFont="1" applyFill="1" applyBorder="1" applyAlignment="1">
      <alignment horizontal="center"/>
    </xf>
    <xf numFmtId="0" fontId="1" fillId="4" borderId="58" xfId="0" applyFont="1" applyFill="1" applyBorder="1" applyAlignment="1">
      <alignment horizontal="center" vertical="center" wrapText="1"/>
    </xf>
    <xf numFmtId="0" fontId="1" fillId="4" borderId="55" xfId="0" applyFont="1" applyFill="1" applyBorder="1" applyAlignment="1">
      <alignment horizontal="center" vertical="center" wrapText="1"/>
    </xf>
    <xf numFmtId="0" fontId="1" fillId="4" borderId="52" xfId="0" applyFont="1" applyFill="1" applyBorder="1" applyAlignment="1">
      <alignment horizontal="center" vertical="center" wrapText="1"/>
    </xf>
    <xf numFmtId="0" fontId="26" fillId="4" borderId="59" xfId="0" applyFont="1" applyFill="1" applyBorder="1" applyAlignment="1">
      <alignment horizontal="center" vertical="center" wrapText="1"/>
    </xf>
    <xf numFmtId="0" fontId="26" fillId="4" borderId="58" xfId="0" applyFont="1" applyFill="1" applyBorder="1" applyAlignment="1">
      <alignment horizontal="center" vertical="center"/>
    </xf>
    <xf numFmtId="0" fontId="20" fillId="4" borderId="75" xfId="0" applyFont="1" applyFill="1" applyBorder="1"/>
    <xf numFmtId="0" fontId="20" fillId="4" borderId="58" xfId="0" applyFont="1" applyFill="1" applyBorder="1" applyAlignment="1">
      <alignment horizontal="center" vertical="center" wrapText="1"/>
    </xf>
    <xf numFmtId="0" fontId="20" fillId="4" borderId="5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409575</xdr:colOff>
      <xdr:row>0</xdr:row>
      <xdr:rowOff>19050</xdr:rowOff>
    </xdr:from>
    <xdr:to>
      <xdr:col>27</xdr:col>
      <xdr:colOff>838200</xdr:colOff>
      <xdr:row>2</xdr:row>
      <xdr:rowOff>171450</xdr:rowOff>
    </xdr:to>
    <xdr:pic>
      <xdr:nvPicPr>
        <xdr:cNvPr id="2" name="Billede 1" descr="cid:image004.png@01D44B9E.8C0B3E10">
          <a:extLst>
            <a:ext uri="{FF2B5EF4-FFF2-40B4-BE49-F238E27FC236}">
              <a16:creationId xmlns:a16="http://schemas.microsoft.com/office/drawing/2014/main" id="{CD82F9C0-3ACF-4523-8902-9904E6E1AFC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19050"/>
          <a:ext cx="962025" cy="60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25AA20B-A1CC-480D-91BE-28C86D0F30C5}">
  <we:reference id="876bbefe-7635-4ff2-af65-156f022b5530" version="1.0.0.1" store="EXCatalog" storeType="EXCatalog"/>
  <we:alternateReferences/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6"/>
  <sheetViews>
    <sheetView tabSelected="1" view="pageLayout" zoomScaleNormal="100" workbookViewId="0">
      <selection activeCell="O50" sqref="O50"/>
    </sheetView>
  </sheetViews>
  <sheetFormatPr defaultRowHeight="15" x14ac:dyDescent="0.25"/>
  <cols>
    <col min="1" max="1" width="12.7109375" customWidth="1"/>
    <col min="2" max="2" width="5.85546875" customWidth="1"/>
    <col min="3" max="3" width="4" customWidth="1"/>
    <col min="4" max="6" width="11.42578125" customWidth="1"/>
    <col min="9" max="9" width="4.5703125" customWidth="1"/>
    <col min="10" max="10" width="9.140625" customWidth="1"/>
    <col min="11" max="15" width="12.5703125" customWidth="1"/>
    <col min="16" max="16" width="4.28515625" customWidth="1"/>
    <col min="17" max="17" width="4.7109375" customWidth="1"/>
    <col min="18" max="18" width="8.5703125" customWidth="1"/>
    <col min="19" max="19" width="5.140625" customWidth="1"/>
    <col min="20" max="20" width="9.85546875" customWidth="1"/>
    <col min="21" max="21" width="12.7109375" customWidth="1"/>
    <col min="22" max="22" width="9.42578125" customWidth="1"/>
    <col min="23" max="23" width="14.5703125" customWidth="1"/>
    <col min="24" max="24" width="4.85546875" customWidth="1"/>
    <col min="25" max="25" width="5.42578125" customWidth="1"/>
    <col min="26" max="26" width="6" customWidth="1"/>
    <col min="27" max="27" width="7.42578125" customWidth="1"/>
    <col min="28" max="28" width="13.140625" customWidth="1"/>
  </cols>
  <sheetData>
    <row r="1" spans="1:35" ht="21" customHeight="1" x14ac:dyDescent="0.25">
      <c r="A1" s="304" t="s">
        <v>40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1"/>
      <c r="Z1" s="301"/>
      <c r="AA1" s="301"/>
      <c r="AB1" s="301"/>
    </row>
    <row r="2" spans="1:35" x14ac:dyDescent="0.25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1"/>
      <c r="Z2" s="301"/>
      <c r="AA2" s="301"/>
      <c r="AB2" s="301"/>
    </row>
    <row r="3" spans="1:35" ht="16.5" customHeight="1" thickBot="1" x14ac:dyDescent="0.3">
      <c r="A3" s="306"/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306"/>
      <c r="W3" s="306"/>
      <c r="X3" s="306"/>
      <c r="Y3" s="11"/>
      <c r="Z3" s="11"/>
      <c r="AA3" s="11"/>
      <c r="AB3" s="11"/>
    </row>
    <row r="4" spans="1:35" ht="15" customHeight="1" thickTop="1" x14ac:dyDescent="0.25">
      <c r="A4" s="322" t="s">
        <v>22</v>
      </c>
      <c r="B4" s="323"/>
      <c r="C4" s="323"/>
      <c r="D4" s="323"/>
      <c r="E4" s="323"/>
      <c r="F4" s="323"/>
      <c r="G4" s="323"/>
      <c r="H4" s="323"/>
      <c r="I4" s="307" t="s">
        <v>26</v>
      </c>
      <c r="J4" s="308"/>
      <c r="K4" s="308"/>
      <c r="L4" s="308"/>
      <c r="M4" s="308"/>
      <c r="N4" s="308"/>
      <c r="O4" s="308"/>
      <c r="P4" s="309"/>
      <c r="Q4" s="309"/>
      <c r="R4" s="309"/>
      <c r="S4" s="309"/>
      <c r="T4" s="309"/>
      <c r="U4" s="309"/>
      <c r="V4" s="309"/>
      <c r="W4" s="309"/>
      <c r="X4" s="309"/>
      <c r="Y4" s="310"/>
      <c r="Z4" s="310"/>
      <c r="AA4" s="310"/>
      <c r="AB4" s="311"/>
      <c r="AI4" s="16"/>
    </row>
    <row r="5" spans="1:35" ht="22.5" customHeight="1" x14ac:dyDescent="0.25">
      <c r="A5" s="324"/>
      <c r="B5" s="325"/>
      <c r="C5" s="325"/>
      <c r="D5" s="325"/>
      <c r="E5" s="325"/>
      <c r="F5" s="325"/>
      <c r="G5" s="325"/>
      <c r="H5" s="325"/>
      <c r="I5" s="312"/>
      <c r="J5" s="313"/>
      <c r="K5" s="313"/>
      <c r="L5" s="313"/>
      <c r="M5" s="313"/>
      <c r="N5" s="313"/>
      <c r="O5" s="313"/>
      <c r="P5" s="313"/>
      <c r="Q5" s="313"/>
      <c r="R5" s="313"/>
      <c r="S5" s="313"/>
      <c r="T5" s="313"/>
      <c r="U5" s="313"/>
      <c r="V5" s="313"/>
      <c r="W5" s="313"/>
      <c r="X5" s="313"/>
      <c r="Y5" s="314"/>
      <c r="Z5" s="314"/>
      <c r="AA5" s="314"/>
      <c r="AB5" s="315"/>
    </row>
    <row r="6" spans="1:35" ht="24" customHeight="1" x14ac:dyDescent="0.3">
      <c r="A6" s="316" t="s">
        <v>19</v>
      </c>
      <c r="B6" s="317"/>
      <c r="C6" s="318"/>
      <c r="D6" s="319"/>
      <c r="E6" s="320"/>
      <c r="F6" s="320"/>
      <c r="G6" s="320"/>
      <c r="H6" s="320"/>
      <c r="I6" s="320"/>
      <c r="J6" s="320"/>
      <c r="K6" s="320"/>
      <c r="L6" s="320"/>
      <c r="M6" s="320"/>
      <c r="N6" s="320"/>
      <c r="O6" s="320"/>
      <c r="P6" s="320"/>
      <c r="Q6" s="320"/>
      <c r="R6" s="320"/>
      <c r="S6" s="320"/>
      <c r="T6" s="320"/>
      <c r="U6" s="320"/>
      <c r="V6" s="320"/>
      <c r="W6" s="320"/>
      <c r="X6" s="320"/>
      <c r="Y6" s="320"/>
      <c r="Z6" s="320"/>
      <c r="AA6" s="320"/>
      <c r="AB6" s="321"/>
    </row>
    <row r="7" spans="1:35" ht="24" customHeight="1" x14ac:dyDescent="0.3">
      <c r="A7" s="316" t="s">
        <v>20</v>
      </c>
      <c r="B7" s="317"/>
      <c r="C7" s="317"/>
      <c r="D7" s="66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8" t="s">
        <v>41</v>
      </c>
      <c r="T7" s="89"/>
      <c r="U7" s="89"/>
      <c r="V7" s="237"/>
      <c r="W7" s="238"/>
      <c r="X7" s="68" t="s">
        <v>42</v>
      </c>
      <c r="Y7" s="239"/>
      <c r="Z7" s="237"/>
      <c r="AA7" s="237"/>
      <c r="AB7" s="238"/>
    </row>
    <row r="8" spans="1:35" ht="24" customHeight="1" x14ac:dyDescent="0.3">
      <c r="A8" s="316" t="s">
        <v>0</v>
      </c>
      <c r="B8" s="317"/>
      <c r="C8" s="317"/>
      <c r="D8" s="319"/>
      <c r="E8" s="320"/>
      <c r="F8" s="320"/>
      <c r="G8" s="320"/>
      <c r="H8" s="320"/>
      <c r="I8" s="320"/>
      <c r="J8" s="320"/>
      <c r="K8" s="320"/>
      <c r="L8" s="320"/>
      <c r="M8" s="320"/>
      <c r="N8" s="320"/>
      <c r="O8" s="320"/>
      <c r="P8" s="320"/>
      <c r="Q8" s="320"/>
      <c r="R8" s="320"/>
      <c r="S8" s="320"/>
      <c r="T8" s="320"/>
      <c r="U8" s="320"/>
      <c r="V8" s="320"/>
      <c r="W8" s="320"/>
      <c r="X8" s="320"/>
      <c r="Y8" s="320"/>
      <c r="Z8" s="320"/>
      <c r="AA8" s="320"/>
      <c r="AB8" s="321"/>
    </row>
    <row r="9" spans="1:35" ht="24" customHeight="1" x14ac:dyDescent="0.3">
      <c r="A9" s="316" t="s">
        <v>1</v>
      </c>
      <c r="B9" s="317"/>
      <c r="C9" s="317"/>
      <c r="D9" s="319"/>
      <c r="E9" s="320"/>
      <c r="F9" s="320"/>
      <c r="G9" s="320"/>
      <c r="H9" s="320"/>
      <c r="I9" s="320"/>
      <c r="J9" s="320"/>
      <c r="K9" s="320"/>
      <c r="L9" s="320"/>
      <c r="M9" s="320"/>
      <c r="N9" s="320"/>
      <c r="O9" s="320"/>
      <c r="P9" s="320"/>
      <c r="Q9" s="320"/>
      <c r="R9" s="320"/>
      <c r="S9" s="320"/>
      <c r="T9" s="320"/>
      <c r="U9" s="320"/>
      <c r="V9" s="320"/>
      <c r="W9" s="320"/>
      <c r="X9" s="320"/>
      <c r="Y9" s="320"/>
      <c r="Z9" s="320"/>
      <c r="AA9" s="320"/>
      <c r="AB9" s="321"/>
    </row>
    <row r="10" spans="1:35" ht="24" customHeight="1" thickBot="1" x14ac:dyDescent="0.35">
      <c r="A10" s="326" t="s">
        <v>15</v>
      </c>
      <c r="B10" s="327"/>
      <c r="C10" s="328"/>
      <c r="D10" s="332"/>
      <c r="E10" s="333"/>
      <c r="F10" s="333"/>
      <c r="G10" s="333"/>
      <c r="H10" s="333"/>
      <c r="I10" s="333"/>
      <c r="J10" s="333"/>
      <c r="K10" s="333"/>
      <c r="L10" s="333"/>
      <c r="M10" s="333"/>
      <c r="N10" s="333"/>
      <c r="O10" s="333"/>
      <c r="P10" s="333"/>
      <c r="Q10" s="334"/>
      <c r="R10" s="46" t="s">
        <v>16</v>
      </c>
      <c r="S10" s="329"/>
      <c r="T10" s="330"/>
      <c r="U10" s="330"/>
      <c r="V10" s="330"/>
      <c r="W10" s="330"/>
      <c r="X10" s="330"/>
      <c r="Y10" s="330"/>
      <c r="Z10" s="330"/>
      <c r="AA10" s="330"/>
      <c r="AB10" s="331"/>
    </row>
    <row r="11" spans="1:35" ht="17.25" thickTop="1" thickBot="1" x14ac:dyDescent="0.3">
      <c r="A11" s="18" t="s">
        <v>38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35" ht="38.25" customHeight="1" thickTop="1" thickBot="1" x14ac:dyDescent="0.4">
      <c r="A12" s="199" t="s">
        <v>2</v>
      </c>
      <c r="B12" s="200"/>
      <c r="C12" s="200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12"/>
      <c r="Z12" s="12"/>
      <c r="AA12" s="12"/>
      <c r="AB12" s="3"/>
    </row>
    <row r="13" spans="1:35" ht="10.9" customHeight="1" thickBot="1" x14ac:dyDescent="0.3">
      <c r="A13" s="1"/>
      <c r="B13" s="1"/>
      <c r="C13" s="1"/>
      <c r="D13" s="1"/>
      <c r="E13" s="1"/>
      <c r="F13" s="1"/>
      <c r="G13" s="1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"/>
      <c r="T13" s="1"/>
      <c r="U13" s="1"/>
      <c r="V13" s="1"/>
      <c r="W13" s="1"/>
      <c r="X13" s="1"/>
      <c r="Y13" s="11"/>
      <c r="Z13" s="11"/>
      <c r="AA13" s="11"/>
      <c r="AB13" s="11"/>
    </row>
    <row r="14" spans="1:35" ht="36.75" customHeight="1" thickTop="1" thickBot="1" x14ac:dyDescent="0.3">
      <c r="A14" s="19" t="s">
        <v>3</v>
      </c>
      <c r="B14" s="201"/>
      <c r="C14" s="202"/>
      <c r="D14" s="20" t="s">
        <v>4</v>
      </c>
      <c r="E14" s="79"/>
      <c r="F14" s="79"/>
      <c r="G14" s="203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5"/>
      <c r="S14" s="21" t="s">
        <v>5</v>
      </c>
      <c r="T14" s="90"/>
      <c r="U14" s="90"/>
      <c r="V14" s="206"/>
      <c r="W14" s="207"/>
      <c r="X14" s="208"/>
      <c r="Y14" s="209"/>
      <c r="Z14" s="209"/>
      <c r="AA14" s="209"/>
      <c r="AB14" s="210"/>
    </row>
    <row r="15" spans="1:35" ht="22.5" customHeight="1" x14ac:dyDescent="0.25">
      <c r="A15" s="22"/>
      <c r="B15" s="297"/>
      <c r="C15" s="298"/>
      <c r="D15" s="299"/>
      <c r="E15" s="111"/>
      <c r="F15" s="77"/>
      <c r="G15" s="347" t="s">
        <v>59</v>
      </c>
      <c r="H15" s="348"/>
      <c r="I15" s="349"/>
      <c r="J15" s="350" t="s">
        <v>58</v>
      </c>
      <c r="K15" s="351"/>
      <c r="L15" s="350" t="s">
        <v>49</v>
      </c>
      <c r="M15" s="352"/>
      <c r="N15" s="353" t="s">
        <v>51</v>
      </c>
      <c r="O15" s="351"/>
      <c r="P15" s="354" t="s">
        <v>57</v>
      </c>
      <c r="Q15" s="355"/>
      <c r="R15" s="356"/>
      <c r="S15" s="357"/>
      <c r="T15" s="350" t="s">
        <v>13</v>
      </c>
      <c r="U15" s="351"/>
      <c r="V15" s="358" t="s">
        <v>24</v>
      </c>
      <c r="W15" s="359"/>
      <c r="X15" s="360" t="s">
        <v>21</v>
      </c>
      <c r="Y15" s="361"/>
      <c r="Z15" s="361"/>
      <c r="AA15" s="362"/>
      <c r="AB15" s="23"/>
    </row>
    <row r="16" spans="1:35" ht="45.6" customHeight="1" x14ac:dyDescent="0.25">
      <c r="A16" s="24"/>
      <c r="B16" s="226" t="s">
        <v>14</v>
      </c>
      <c r="C16" s="227"/>
      <c r="D16" s="26" t="s">
        <v>6</v>
      </c>
      <c r="E16" s="25" t="s">
        <v>14</v>
      </c>
      <c r="F16" s="80" t="s">
        <v>6</v>
      </c>
      <c r="G16" s="25" t="s">
        <v>14</v>
      </c>
      <c r="H16" s="228" t="s">
        <v>6</v>
      </c>
      <c r="I16" s="229"/>
      <c r="J16" s="27" t="s">
        <v>23</v>
      </c>
      <c r="K16" s="28" t="s">
        <v>6</v>
      </c>
      <c r="L16" s="27" t="s">
        <v>14</v>
      </c>
      <c r="M16" s="85" t="s">
        <v>6</v>
      </c>
      <c r="N16" s="109" t="s">
        <v>14</v>
      </c>
      <c r="O16" s="85" t="s">
        <v>6</v>
      </c>
      <c r="P16" s="226" t="s">
        <v>14</v>
      </c>
      <c r="Q16" s="228"/>
      <c r="R16" s="228" t="s">
        <v>6</v>
      </c>
      <c r="S16" s="335"/>
      <c r="T16" s="25" t="s">
        <v>14</v>
      </c>
      <c r="U16" s="104" t="s">
        <v>62</v>
      </c>
      <c r="V16" s="25" t="s">
        <v>23</v>
      </c>
      <c r="W16" s="108" t="s">
        <v>6</v>
      </c>
      <c r="X16" s="226" t="s">
        <v>14</v>
      </c>
      <c r="Y16" s="228"/>
      <c r="Z16" s="336" t="s">
        <v>6</v>
      </c>
      <c r="AA16" s="337"/>
      <c r="AB16" s="31"/>
    </row>
    <row r="17" spans="1:28" ht="24" customHeight="1" x14ac:dyDescent="0.25">
      <c r="A17" s="32" t="s">
        <v>7</v>
      </c>
      <c r="B17" s="253"/>
      <c r="C17" s="254"/>
      <c r="D17" s="107">
        <v>45</v>
      </c>
      <c r="E17" s="143"/>
      <c r="F17" s="81">
        <v>55</v>
      </c>
      <c r="G17" s="47"/>
      <c r="H17" s="249">
        <v>50</v>
      </c>
      <c r="I17" s="250"/>
      <c r="J17" s="47"/>
      <c r="K17" s="97">
        <v>60</v>
      </c>
      <c r="L17" s="148"/>
      <c r="M17" s="86">
        <v>45</v>
      </c>
      <c r="N17" s="145"/>
      <c r="O17" s="86">
        <v>60</v>
      </c>
      <c r="P17" s="253"/>
      <c r="Q17" s="254"/>
      <c r="R17" s="288">
        <v>55</v>
      </c>
      <c r="S17" s="289"/>
      <c r="T17" s="143"/>
      <c r="U17" s="81">
        <v>180</v>
      </c>
      <c r="V17" s="143"/>
      <c r="W17" s="103">
        <v>180</v>
      </c>
      <c r="X17" s="253"/>
      <c r="Y17" s="254"/>
      <c r="Z17" s="288">
        <v>60</v>
      </c>
      <c r="AA17" s="289"/>
      <c r="AB17" s="17">
        <f>(B17*D17+E17*F17+G17*H17+J17*K17+L17*M17+N17*O17+P17*R17+T17*U17+X17*Z17+V17*W17)/60</f>
        <v>0</v>
      </c>
    </row>
    <row r="18" spans="1:28" ht="24" customHeight="1" x14ac:dyDescent="0.25">
      <c r="A18" s="32" t="s">
        <v>8</v>
      </c>
      <c r="B18" s="197"/>
      <c r="C18" s="198"/>
      <c r="D18" s="107">
        <v>75</v>
      </c>
      <c r="E18" s="143"/>
      <c r="F18" s="81">
        <v>90</v>
      </c>
      <c r="G18" s="47"/>
      <c r="H18" s="190">
        <v>80</v>
      </c>
      <c r="I18" s="191"/>
      <c r="J18" s="47"/>
      <c r="K18" s="96">
        <v>95</v>
      </c>
      <c r="L18" s="149"/>
      <c r="M18" s="85">
        <v>60</v>
      </c>
      <c r="N18" s="146"/>
      <c r="O18" s="85">
        <v>100</v>
      </c>
      <c r="P18" s="197"/>
      <c r="Q18" s="198"/>
      <c r="R18" s="288">
        <v>100</v>
      </c>
      <c r="S18" s="289"/>
      <c r="T18" s="143"/>
      <c r="U18" s="81"/>
      <c r="V18" s="143"/>
      <c r="W18" s="103">
        <v>200</v>
      </c>
      <c r="X18" s="197"/>
      <c r="Y18" s="254"/>
      <c r="Z18" s="251">
        <v>90</v>
      </c>
      <c r="AA18" s="287"/>
      <c r="AB18" s="17">
        <f>(B18*D18+E18*F18+G18*H18+J18*K18+L18*M18+N18*O18+P18*R18+T18*U18+V18*W18+X18*Z18)/60</f>
        <v>0</v>
      </c>
    </row>
    <row r="19" spans="1:28" ht="24" customHeight="1" x14ac:dyDescent="0.25">
      <c r="A19" s="32" t="s">
        <v>9</v>
      </c>
      <c r="B19" s="197"/>
      <c r="C19" s="198"/>
      <c r="D19" s="107">
        <v>95</v>
      </c>
      <c r="E19" s="143"/>
      <c r="F19" s="81">
        <v>120</v>
      </c>
      <c r="G19" s="47"/>
      <c r="H19" s="190">
        <v>110</v>
      </c>
      <c r="I19" s="191"/>
      <c r="J19" s="47"/>
      <c r="K19" s="96">
        <v>125</v>
      </c>
      <c r="L19" s="149"/>
      <c r="M19" s="85">
        <v>75</v>
      </c>
      <c r="N19" s="146"/>
      <c r="O19" s="85"/>
      <c r="P19" s="197"/>
      <c r="Q19" s="198"/>
      <c r="R19" s="288">
        <v>130</v>
      </c>
      <c r="S19" s="289"/>
      <c r="T19" s="143"/>
      <c r="U19" s="81"/>
      <c r="V19" s="143"/>
      <c r="W19" s="103">
        <v>220</v>
      </c>
      <c r="X19" s="197"/>
      <c r="Y19" s="254"/>
      <c r="Z19" s="251"/>
      <c r="AA19" s="287"/>
      <c r="AB19" s="17">
        <f>(B19*D19+E19*F19+G19*H19+J19*K19+L19*M19+N19*O19+P19*R19+T19*U19+X19*Z19+V19*W19)/60</f>
        <v>0</v>
      </c>
    </row>
    <row r="20" spans="1:28" ht="24" customHeight="1" x14ac:dyDescent="0.25">
      <c r="A20" s="32" t="s">
        <v>10</v>
      </c>
      <c r="B20" s="197"/>
      <c r="C20" s="198"/>
      <c r="D20" s="107"/>
      <c r="E20" s="143"/>
      <c r="F20" s="81"/>
      <c r="G20" s="47"/>
      <c r="H20" s="190"/>
      <c r="I20" s="191"/>
      <c r="J20" s="47"/>
      <c r="K20" s="96"/>
      <c r="L20" s="149"/>
      <c r="M20" s="85"/>
      <c r="N20" s="146"/>
      <c r="O20" s="85"/>
      <c r="P20" s="197"/>
      <c r="Q20" s="198"/>
      <c r="R20" s="251"/>
      <c r="S20" s="287"/>
      <c r="T20" s="143"/>
      <c r="U20" s="81"/>
      <c r="V20" s="143"/>
      <c r="W20" s="103">
        <v>240</v>
      </c>
      <c r="X20" s="197"/>
      <c r="Y20" s="254"/>
      <c r="Z20" s="251"/>
      <c r="AA20" s="287"/>
      <c r="AB20" s="17">
        <f>(B20*D20+E20*F20+G20*H20+J20*K20+L20*M20+N20*O20+P20*R20+T20*U20+V20*W20+X20*Z20)/60</f>
        <v>0</v>
      </c>
    </row>
    <row r="21" spans="1:28" ht="24" customHeight="1" thickBot="1" x14ac:dyDescent="0.3">
      <c r="A21" s="33" t="s">
        <v>11</v>
      </c>
      <c r="B21" s="171"/>
      <c r="C21" s="172"/>
      <c r="D21" s="110">
        <v>0</v>
      </c>
      <c r="E21" s="49"/>
      <c r="F21" s="82"/>
      <c r="G21" s="48"/>
      <c r="H21" s="173">
        <v>0</v>
      </c>
      <c r="I21" s="174"/>
      <c r="J21" s="47"/>
      <c r="K21" s="106">
        <v>0</v>
      </c>
      <c r="L21" s="150"/>
      <c r="M21" s="87"/>
      <c r="N21" s="147"/>
      <c r="O21" s="87"/>
      <c r="P21" s="290"/>
      <c r="Q21" s="291"/>
      <c r="R21" s="292">
        <v>0</v>
      </c>
      <c r="S21" s="293"/>
      <c r="T21" s="144"/>
      <c r="U21" s="82"/>
      <c r="V21" s="144"/>
      <c r="W21" s="36">
        <v>0</v>
      </c>
      <c r="X21" s="171"/>
      <c r="Y21" s="294"/>
      <c r="Z21" s="295">
        <v>0</v>
      </c>
      <c r="AA21" s="296"/>
      <c r="AB21" s="17">
        <f>(B21*D21+E21*F21+G21*H21+L21*M21+N21*O21+P21*R21+T21*U21+V21*W21+X21*Z21)/60</f>
        <v>0</v>
      </c>
    </row>
    <row r="22" spans="1:28" ht="37.5" customHeight="1" x14ac:dyDescent="0.3">
      <c r="A22" s="69" t="s">
        <v>28</v>
      </c>
      <c r="B22" s="183">
        <f>B17+B18*2+B19*3+B20*4+B21</f>
        <v>0</v>
      </c>
      <c r="C22" s="183"/>
      <c r="D22" s="70"/>
      <c r="E22" s="70">
        <v>0</v>
      </c>
      <c r="F22" s="70"/>
      <c r="G22" s="70">
        <f>G17+G18*2+G19*3+G20*4+G21</f>
        <v>0</v>
      </c>
      <c r="H22" s="184"/>
      <c r="I22" s="184"/>
      <c r="J22" s="71">
        <f>J17+J18*2+J19*3+J20*4+J21</f>
        <v>0</v>
      </c>
      <c r="K22" s="71"/>
      <c r="L22" s="71">
        <v>0</v>
      </c>
      <c r="M22" s="71"/>
      <c r="N22" s="71">
        <v>0</v>
      </c>
      <c r="O22" s="71"/>
      <c r="P22" s="183">
        <f>P17+P18*2</f>
        <v>0</v>
      </c>
      <c r="Q22" s="183"/>
      <c r="R22" s="185"/>
      <c r="S22" s="185"/>
      <c r="T22" s="70">
        <v>0</v>
      </c>
      <c r="U22" s="72"/>
      <c r="V22" s="70">
        <f>V17+V18*2+V19*3+V20*4+V21</f>
        <v>0</v>
      </c>
      <c r="W22" s="72"/>
      <c r="X22" s="186">
        <f>X17</f>
        <v>0</v>
      </c>
      <c r="Y22" s="187"/>
      <c r="Z22" s="188" t="s">
        <v>12</v>
      </c>
      <c r="AA22" s="189"/>
      <c r="AB22" s="75">
        <f>SUM(AB17:AB21)</f>
        <v>0</v>
      </c>
    </row>
    <row r="23" spans="1:28" ht="37.5" customHeight="1" thickBot="1" x14ac:dyDescent="0.35">
      <c r="A23" s="168" t="s">
        <v>43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70"/>
      <c r="AB23" s="76">
        <f>AB22*1.5</f>
        <v>0</v>
      </c>
    </row>
    <row r="24" spans="1:28" ht="37.5" customHeight="1" thickTop="1" thickBot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112"/>
    </row>
    <row r="25" spans="1:28" ht="37.5" customHeight="1" thickTop="1" thickBot="1" x14ac:dyDescent="0.4">
      <c r="A25" s="199" t="s">
        <v>2</v>
      </c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  <c r="R25" s="200"/>
      <c r="S25" s="200"/>
      <c r="T25" s="200"/>
      <c r="U25" s="200"/>
      <c r="V25" s="200"/>
      <c r="W25" s="200"/>
      <c r="X25" s="200"/>
      <c r="Y25" s="12"/>
      <c r="Z25" s="12"/>
      <c r="AA25" s="12"/>
      <c r="AB25" s="3"/>
    </row>
    <row r="26" spans="1:28" ht="37.5" customHeight="1" thickBot="1" x14ac:dyDescent="0.3">
      <c r="A26" s="1"/>
      <c r="B26" s="1"/>
      <c r="C26" s="1"/>
      <c r="D26" s="1"/>
      <c r="E26" s="1"/>
      <c r="F26" s="1"/>
      <c r="G26" s="1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4"/>
      <c r="S26" s="1"/>
      <c r="T26" s="1"/>
      <c r="U26" s="1"/>
      <c r="V26" s="1"/>
      <c r="W26" s="1"/>
      <c r="X26" s="1"/>
      <c r="Y26" s="11"/>
      <c r="Z26" s="11"/>
      <c r="AA26" s="11"/>
      <c r="AB26" s="11"/>
    </row>
    <row r="27" spans="1:28" ht="37.5" customHeight="1" thickTop="1" thickBot="1" x14ac:dyDescent="0.3">
      <c r="A27" s="19" t="s">
        <v>3</v>
      </c>
      <c r="B27" s="201"/>
      <c r="C27" s="202"/>
      <c r="D27" s="20" t="s">
        <v>4</v>
      </c>
      <c r="E27" s="79"/>
      <c r="F27" s="79"/>
      <c r="G27" s="203"/>
      <c r="H27" s="204"/>
      <c r="I27" s="204"/>
      <c r="J27" s="204"/>
      <c r="K27" s="204"/>
      <c r="L27" s="204"/>
      <c r="M27" s="204"/>
      <c r="N27" s="204"/>
      <c r="O27" s="204"/>
      <c r="P27" s="204"/>
      <c r="Q27" s="204"/>
      <c r="R27" s="205"/>
      <c r="S27" s="21" t="s">
        <v>5</v>
      </c>
      <c r="T27" s="90"/>
      <c r="U27" s="90"/>
      <c r="V27" s="206"/>
      <c r="W27" s="207"/>
      <c r="X27" s="208"/>
      <c r="Y27" s="209"/>
      <c r="Z27" s="209"/>
      <c r="AA27" s="209"/>
      <c r="AB27" s="210"/>
    </row>
    <row r="28" spans="1:28" ht="37.5" customHeight="1" x14ac:dyDescent="0.25">
      <c r="A28" s="22"/>
      <c r="B28" s="347" t="s">
        <v>46</v>
      </c>
      <c r="C28" s="348"/>
      <c r="D28" s="349"/>
      <c r="E28" s="350" t="s">
        <v>60</v>
      </c>
      <c r="F28" s="351"/>
      <c r="G28" s="347" t="s">
        <v>61</v>
      </c>
      <c r="H28" s="348"/>
      <c r="I28" s="349"/>
      <c r="J28" s="211"/>
      <c r="K28" s="212"/>
      <c r="L28" s="213"/>
      <c r="M28" s="214"/>
      <c r="N28" s="215"/>
      <c r="O28" s="216"/>
      <c r="P28" s="217"/>
      <c r="Q28" s="218"/>
      <c r="R28" s="219"/>
      <c r="S28" s="220"/>
      <c r="T28" s="213"/>
      <c r="U28" s="216"/>
      <c r="V28" s="221"/>
      <c r="W28" s="222"/>
      <c r="X28" s="223"/>
      <c r="Y28" s="224"/>
      <c r="Z28" s="224"/>
      <c r="AA28" s="225"/>
      <c r="AB28" s="23"/>
    </row>
    <row r="29" spans="1:28" ht="37.5" customHeight="1" x14ac:dyDescent="0.25">
      <c r="A29" s="24"/>
      <c r="B29" s="226" t="s">
        <v>14</v>
      </c>
      <c r="C29" s="227"/>
      <c r="D29" s="26" t="s">
        <v>6</v>
      </c>
      <c r="E29" s="25" t="s">
        <v>14</v>
      </c>
      <c r="F29" s="80" t="s">
        <v>6</v>
      </c>
      <c r="G29" s="25" t="s">
        <v>14</v>
      </c>
      <c r="H29" s="228" t="s">
        <v>6</v>
      </c>
      <c r="I29" s="229"/>
      <c r="J29" s="154"/>
      <c r="K29" s="155"/>
      <c r="L29" s="129"/>
      <c r="M29" s="99"/>
      <c r="N29" s="101"/>
      <c r="O29" s="99"/>
      <c r="P29" s="230"/>
      <c r="Q29" s="231"/>
      <c r="R29" s="231"/>
      <c r="S29" s="232"/>
      <c r="T29" s="129"/>
      <c r="U29" s="130"/>
      <c r="V29" s="129"/>
      <c r="W29" s="131"/>
      <c r="X29" s="230"/>
      <c r="Y29" s="231"/>
      <c r="Z29" s="282"/>
      <c r="AA29" s="283"/>
      <c r="AB29" s="31"/>
    </row>
    <row r="30" spans="1:28" ht="37.5" customHeight="1" x14ac:dyDescent="0.25">
      <c r="A30" s="32" t="s">
        <v>7</v>
      </c>
      <c r="B30" s="253"/>
      <c r="C30" s="254"/>
      <c r="D30" s="107">
        <v>40</v>
      </c>
      <c r="E30" s="143"/>
      <c r="F30" s="81"/>
      <c r="G30" s="47"/>
      <c r="H30" s="249">
        <v>60</v>
      </c>
      <c r="I30" s="250"/>
      <c r="J30" s="156"/>
      <c r="K30" s="157"/>
      <c r="L30" s="132"/>
      <c r="M30" s="130"/>
      <c r="N30" s="115"/>
      <c r="O30" s="130"/>
      <c r="P30" s="284"/>
      <c r="Q30" s="196"/>
      <c r="R30" s="194"/>
      <c r="S30" s="195"/>
      <c r="T30" s="133"/>
      <c r="U30" s="134"/>
      <c r="V30" s="133"/>
      <c r="W30" s="135"/>
      <c r="X30" s="284"/>
      <c r="Y30" s="196"/>
      <c r="Z30" s="285"/>
      <c r="AA30" s="286"/>
      <c r="AB30" s="17">
        <f>(B30*D30+E30*F30+G30*H30+J30*K30)/60</f>
        <v>0</v>
      </c>
    </row>
    <row r="31" spans="1:28" ht="37.5" customHeight="1" x14ac:dyDescent="0.25">
      <c r="A31" s="32" t="s">
        <v>8</v>
      </c>
      <c r="B31" s="197"/>
      <c r="C31" s="198"/>
      <c r="D31" s="107">
        <v>70</v>
      </c>
      <c r="E31" s="143"/>
      <c r="F31" s="81">
        <v>90</v>
      </c>
      <c r="G31" s="47"/>
      <c r="H31" s="190"/>
      <c r="I31" s="191"/>
      <c r="J31" s="156"/>
      <c r="K31" s="155"/>
      <c r="L31" s="129"/>
      <c r="M31" s="99"/>
      <c r="N31" s="101"/>
      <c r="O31" s="99"/>
      <c r="P31" s="192"/>
      <c r="Q31" s="193"/>
      <c r="R31" s="194"/>
      <c r="S31" s="195"/>
      <c r="T31" s="133"/>
      <c r="U31" s="134"/>
      <c r="V31" s="133"/>
      <c r="W31" s="135"/>
      <c r="X31" s="192"/>
      <c r="Y31" s="196"/>
      <c r="Z31" s="194"/>
      <c r="AA31" s="195"/>
      <c r="AB31" s="17">
        <f>(B31*D31+E31*F31+G31*H31+J31*K31)/60</f>
        <v>0</v>
      </c>
    </row>
    <row r="32" spans="1:28" ht="37.5" customHeight="1" x14ac:dyDescent="0.25">
      <c r="A32" s="32" t="s">
        <v>9</v>
      </c>
      <c r="B32" s="197"/>
      <c r="C32" s="198"/>
      <c r="D32" s="107"/>
      <c r="E32" s="143"/>
      <c r="F32" s="81">
        <v>120</v>
      </c>
      <c r="G32" s="47"/>
      <c r="H32" s="190"/>
      <c r="I32" s="191"/>
      <c r="J32" s="156"/>
      <c r="K32" s="155"/>
      <c r="L32" s="129"/>
      <c r="M32" s="99"/>
      <c r="N32" s="101"/>
      <c r="O32" s="99"/>
      <c r="P32" s="192"/>
      <c r="Q32" s="193"/>
      <c r="R32" s="194"/>
      <c r="S32" s="195"/>
      <c r="T32" s="133"/>
      <c r="U32" s="134"/>
      <c r="V32" s="133"/>
      <c r="W32" s="135"/>
      <c r="X32" s="192"/>
      <c r="Y32" s="196"/>
      <c r="Z32" s="194"/>
      <c r="AA32" s="195"/>
      <c r="AB32" s="17">
        <f>(B32*D32+E32*F32+G32*H32+J32*K32)/60</f>
        <v>0</v>
      </c>
    </row>
    <row r="33" spans="1:28" ht="37.5" customHeight="1" x14ac:dyDescent="0.25">
      <c r="A33" s="32" t="s">
        <v>10</v>
      </c>
      <c r="B33" s="197"/>
      <c r="C33" s="198"/>
      <c r="D33" s="107"/>
      <c r="E33" s="143"/>
      <c r="F33" s="81"/>
      <c r="G33" s="47"/>
      <c r="H33" s="190"/>
      <c r="I33" s="191"/>
      <c r="J33" s="156"/>
      <c r="K33" s="155"/>
      <c r="L33" s="129"/>
      <c r="M33" s="99"/>
      <c r="N33" s="101"/>
      <c r="O33" s="99"/>
      <c r="P33" s="192"/>
      <c r="Q33" s="193"/>
      <c r="R33" s="194"/>
      <c r="S33" s="195"/>
      <c r="T33" s="133"/>
      <c r="U33" s="134"/>
      <c r="V33" s="133"/>
      <c r="W33" s="135"/>
      <c r="X33" s="192"/>
      <c r="Y33" s="196"/>
      <c r="Z33" s="194"/>
      <c r="AA33" s="195"/>
      <c r="AB33" s="17">
        <f>(B33*D33+E33*F33+G33*H33+J33*K33)/60</f>
        <v>0</v>
      </c>
    </row>
    <row r="34" spans="1:28" ht="37.5" customHeight="1" thickBot="1" x14ac:dyDescent="0.3">
      <c r="A34" s="33" t="s">
        <v>11</v>
      </c>
      <c r="B34" s="171"/>
      <c r="C34" s="172"/>
      <c r="D34" s="110">
        <v>0</v>
      </c>
      <c r="E34" s="144"/>
      <c r="F34" s="82"/>
      <c r="G34" s="48"/>
      <c r="H34" s="173">
        <v>0</v>
      </c>
      <c r="I34" s="174"/>
      <c r="J34" s="156"/>
      <c r="K34" s="158"/>
      <c r="L34" s="136"/>
      <c r="M34" s="137"/>
      <c r="N34" s="138"/>
      <c r="O34" s="137"/>
      <c r="P34" s="175"/>
      <c r="Q34" s="176"/>
      <c r="R34" s="177"/>
      <c r="S34" s="178"/>
      <c r="T34" s="140"/>
      <c r="U34" s="141"/>
      <c r="V34" s="140"/>
      <c r="W34" s="139"/>
      <c r="X34" s="179"/>
      <c r="Y34" s="180"/>
      <c r="Z34" s="181"/>
      <c r="AA34" s="182"/>
      <c r="AB34" s="17">
        <f>(B34*D34+E34*F34+G34*H34+J34*K34)/60</f>
        <v>0</v>
      </c>
    </row>
    <row r="35" spans="1:28" ht="37.5" customHeight="1" x14ac:dyDescent="0.3">
      <c r="A35" s="69" t="s">
        <v>28</v>
      </c>
      <c r="B35" s="183">
        <f>B30+B31*2+B32*3+B33*4+B34</f>
        <v>0</v>
      </c>
      <c r="C35" s="183"/>
      <c r="D35" s="70"/>
      <c r="E35" s="70">
        <v>0</v>
      </c>
      <c r="F35" s="70"/>
      <c r="G35" s="70">
        <f>G30+G31*2+G32*3+G33*4+G34</f>
        <v>0</v>
      </c>
      <c r="H35" s="184"/>
      <c r="I35" s="184"/>
      <c r="J35" s="71">
        <f>J30+J31*2+J32*3+J33*4+J34</f>
        <v>0</v>
      </c>
      <c r="K35" s="71"/>
      <c r="L35" s="71"/>
      <c r="M35" s="71"/>
      <c r="N35" s="71"/>
      <c r="O35" s="71"/>
      <c r="P35" s="183"/>
      <c r="Q35" s="183"/>
      <c r="R35" s="185"/>
      <c r="S35" s="185"/>
      <c r="T35" s="72"/>
      <c r="U35" s="72"/>
      <c r="V35" s="70"/>
      <c r="W35" s="72"/>
      <c r="X35" s="186"/>
      <c r="Y35" s="187"/>
      <c r="Z35" s="188" t="s">
        <v>12</v>
      </c>
      <c r="AA35" s="189"/>
      <c r="AB35" s="75">
        <f>SUM(AB30:AB34)</f>
        <v>0</v>
      </c>
    </row>
    <row r="36" spans="1:28" ht="37.5" customHeight="1" thickBot="1" x14ac:dyDescent="0.35">
      <c r="A36" s="168" t="s">
        <v>43</v>
      </c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70"/>
      <c r="AB36" s="76">
        <f>AB35*1.5</f>
        <v>0</v>
      </c>
    </row>
    <row r="37" spans="1:28" ht="37.5" customHeight="1" thickTop="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112"/>
    </row>
    <row r="38" spans="1:28" ht="41.25" customHeight="1" thickBot="1" x14ac:dyDescent="0.4">
      <c r="A38" s="257" t="s">
        <v>27</v>
      </c>
      <c r="B38" s="257"/>
      <c r="C38" s="257"/>
      <c r="D38" s="257"/>
      <c r="E38" s="257"/>
      <c r="F38" s="257"/>
      <c r="G38" s="257"/>
      <c r="H38" s="257"/>
      <c r="I38" s="257"/>
      <c r="J38" s="257"/>
      <c r="K38" s="257"/>
      <c r="L38" s="257"/>
      <c r="M38" s="257"/>
      <c r="N38" s="257"/>
      <c r="O38" s="257"/>
      <c r="P38" s="257"/>
      <c r="Q38" s="257"/>
      <c r="R38" s="257"/>
      <c r="S38" s="257"/>
      <c r="T38" s="257"/>
      <c r="U38" s="257"/>
      <c r="V38" s="257"/>
      <c r="W38" s="257"/>
      <c r="X38" s="257"/>
      <c r="Y38" s="73"/>
      <c r="Z38" s="73"/>
      <c r="AA38" s="73"/>
      <c r="AB38" s="74"/>
    </row>
    <row r="39" spans="1:28" ht="9.6" customHeight="1" thickBot="1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15"/>
      <c r="R39" s="15"/>
      <c r="S39" s="4"/>
      <c r="T39" s="4"/>
      <c r="U39" s="4"/>
      <c r="V39" s="4"/>
      <c r="W39" s="4"/>
      <c r="X39" s="4"/>
      <c r="Y39" s="11"/>
      <c r="Z39" s="11"/>
      <c r="AA39" s="11"/>
      <c r="AB39" s="5"/>
    </row>
    <row r="40" spans="1:28" ht="31.5" customHeight="1" thickTop="1" thickBot="1" x14ac:dyDescent="0.3">
      <c r="A40" s="19" t="s">
        <v>3</v>
      </c>
      <c r="B40" s="201"/>
      <c r="C40" s="202"/>
      <c r="D40" s="37" t="s">
        <v>4</v>
      </c>
      <c r="E40" s="83"/>
      <c r="F40" s="83"/>
      <c r="G40" s="203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5"/>
      <c r="S40" s="21" t="s">
        <v>5</v>
      </c>
      <c r="T40" s="90"/>
      <c r="U40" s="90"/>
      <c r="V40" s="261"/>
      <c r="W40" s="262"/>
      <c r="X40" s="258"/>
      <c r="Y40" s="259"/>
      <c r="Z40" s="259"/>
      <c r="AA40" s="259"/>
      <c r="AB40" s="260"/>
    </row>
    <row r="41" spans="1:28" ht="31.5" customHeight="1" x14ac:dyDescent="0.25">
      <c r="A41" s="38"/>
      <c r="B41" s="347" t="s">
        <v>53</v>
      </c>
      <c r="C41" s="348"/>
      <c r="D41" s="349"/>
      <c r="E41" s="350" t="s">
        <v>56</v>
      </c>
      <c r="F41" s="351"/>
      <c r="G41" s="363"/>
      <c r="H41" s="348"/>
      <c r="I41" s="349"/>
      <c r="J41" s="364"/>
      <c r="K41" s="351"/>
      <c r="L41" s="350" t="s">
        <v>51</v>
      </c>
      <c r="M41" s="351"/>
      <c r="N41" s="350" t="s">
        <v>46</v>
      </c>
      <c r="O41" s="351"/>
      <c r="P41" s="354" t="s">
        <v>64</v>
      </c>
      <c r="Q41" s="355"/>
      <c r="R41" s="356"/>
      <c r="S41" s="365"/>
      <c r="T41" s="350" t="s">
        <v>47</v>
      </c>
      <c r="U41" s="351"/>
      <c r="V41" s="340"/>
      <c r="W41" s="216"/>
      <c r="X41" s="233"/>
      <c r="Y41" s="233"/>
      <c r="Z41" s="233"/>
      <c r="AA41" s="234"/>
      <c r="AB41" s="39"/>
    </row>
    <row r="42" spans="1:28" ht="31.5" x14ac:dyDescent="0.25">
      <c r="A42" s="40"/>
      <c r="B42" s="226" t="s">
        <v>14</v>
      </c>
      <c r="C42" s="227"/>
      <c r="D42" s="26" t="s">
        <v>54</v>
      </c>
      <c r="E42" s="80" t="s">
        <v>14</v>
      </c>
      <c r="F42" s="26" t="s">
        <v>55</v>
      </c>
      <c r="G42" s="25" t="s">
        <v>14</v>
      </c>
      <c r="H42" s="190" t="s">
        <v>45</v>
      </c>
      <c r="I42" s="191"/>
      <c r="J42" s="25" t="s">
        <v>23</v>
      </c>
      <c r="K42" s="96" t="s">
        <v>52</v>
      </c>
      <c r="L42" s="25" t="s">
        <v>7</v>
      </c>
      <c r="M42" s="80" t="s">
        <v>65</v>
      </c>
      <c r="N42" s="25" t="s">
        <v>7</v>
      </c>
      <c r="O42" s="80" t="s">
        <v>67</v>
      </c>
      <c r="P42" s="226" t="s">
        <v>29</v>
      </c>
      <c r="Q42" s="228"/>
      <c r="R42" s="256" t="s">
        <v>30</v>
      </c>
      <c r="S42" s="252"/>
      <c r="T42" s="25" t="s">
        <v>7</v>
      </c>
      <c r="U42" s="92" t="s">
        <v>68</v>
      </c>
      <c r="V42" s="119"/>
      <c r="W42" s="159"/>
      <c r="X42" s="234"/>
      <c r="Y42" s="231"/>
      <c r="Z42" s="235"/>
      <c r="AA42" s="236"/>
      <c r="AB42" s="41"/>
    </row>
    <row r="43" spans="1:28" ht="31.5" customHeight="1" x14ac:dyDescent="0.25">
      <c r="A43" s="32" t="s">
        <v>7</v>
      </c>
      <c r="B43" s="253"/>
      <c r="C43" s="254"/>
      <c r="D43" s="29">
        <v>5</v>
      </c>
      <c r="E43" s="142"/>
      <c r="F43" s="29">
        <v>10</v>
      </c>
      <c r="G43" s="47"/>
      <c r="H43" s="249">
        <v>15</v>
      </c>
      <c r="I43" s="250"/>
      <c r="J43" s="148"/>
      <c r="K43" s="95">
        <v>25</v>
      </c>
      <c r="L43" s="148"/>
      <c r="M43" s="95">
        <v>10</v>
      </c>
      <c r="N43" s="148"/>
      <c r="O43" s="95">
        <v>25</v>
      </c>
      <c r="P43" s="253"/>
      <c r="Q43" s="254"/>
      <c r="R43" s="251">
        <v>40</v>
      </c>
      <c r="S43" s="252"/>
      <c r="T43" s="143"/>
      <c r="U43" s="30">
        <v>30</v>
      </c>
      <c r="V43" s="160"/>
      <c r="W43" s="161"/>
      <c r="X43" s="255"/>
      <c r="Y43" s="196"/>
      <c r="Z43" s="194"/>
      <c r="AA43" s="194"/>
      <c r="AB43" s="2">
        <f>(B43*D43+E43*F43+G43*H43+J43*K43+L43*M43+N43*O43+P43*R43+T43*U43)/60</f>
        <v>0</v>
      </c>
    </row>
    <row r="44" spans="1:28" ht="31.5" customHeight="1" x14ac:dyDescent="0.25">
      <c r="A44" s="32" t="s">
        <v>8</v>
      </c>
      <c r="B44" s="197"/>
      <c r="C44" s="198"/>
      <c r="D44" s="29">
        <v>5</v>
      </c>
      <c r="E44" s="142"/>
      <c r="F44" s="29">
        <v>20</v>
      </c>
      <c r="G44" s="47"/>
      <c r="H44" s="190">
        <v>25</v>
      </c>
      <c r="I44" s="191"/>
      <c r="J44" s="149"/>
      <c r="K44" s="94">
        <v>40</v>
      </c>
      <c r="L44" s="149"/>
      <c r="M44" s="80">
        <v>15</v>
      </c>
      <c r="N44" s="149"/>
      <c r="O44" s="80"/>
      <c r="P44" s="197"/>
      <c r="Q44" s="198"/>
      <c r="R44" s="251"/>
      <c r="S44" s="252"/>
      <c r="T44" s="143"/>
      <c r="U44" s="30"/>
      <c r="V44" s="160"/>
      <c r="W44" s="161"/>
      <c r="X44" s="244"/>
      <c r="Y44" s="196"/>
      <c r="Z44" s="194"/>
      <c r="AA44" s="194"/>
      <c r="AB44" s="2">
        <f>(B44*D44+E44*F44+G44*H44+J44*K44+L44*M44+N44*O44+P44*R44+T44*U44)/60</f>
        <v>0</v>
      </c>
    </row>
    <row r="45" spans="1:28" ht="31.5" customHeight="1" x14ac:dyDescent="0.25">
      <c r="A45" s="32" t="s">
        <v>9</v>
      </c>
      <c r="B45" s="197"/>
      <c r="C45" s="198"/>
      <c r="D45" s="29">
        <v>5</v>
      </c>
      <c r="E45" s="142"/>
      <c r="F45" s="29">
        <v>25</v>
      </c>
      <c r="G45" s="47"/>
      <c r="H45" s="190">
        <v>30</v>
      </c>
      <c r="I45" s="191"/>
      <c r="J45" s="149"/>
      <c r="K45" s="94">
        <v>55</v>
      </c>
      <c r="L45" s="149"/>
      <c r="M45" s="80"/>
      <c r="N45" s="149"/>
      <c r="O45" s="80"/>
      <c r="P45" s="197"/>
      <c r="Q45" s="198"/>
      <c r="R45" s="341"/>
      <c r="S45" s="342"/>
      <c r="T45" s="47"/>
      <c r="U45" s="93"/>
      <c r="V45" s="162"/>
      <c r="W45" s="163"/>
      <c r="X45" s="244"/>
      <c r="Y45" s="196"/>
      <c r="Z45" s="194"/>
      <c r="AA45" s="194"/>
      <c r="AB45" s="2">
        <f>(B45*D45+E45*F45+G45*H45+J45*K45+L45*M45+N45*O45+P45*R45+T45*U45)/60</f>
        <v>0</v>
      </c>
    </row>
    <row r="46" spans="1:28" ht="31.5" customHeight="1" x14ac:dyDescent="0.25">
      <c r="A46" s="32" t="s">
        <v>10</v>
      </c>
      <c r="B46" s="197"/>
      <c r="C46" s="198"/>
      <c r="D46" s="29"/>
      <c r="E46" s="142"/>
      <c r="F46" s="29"/>
      <c r="G46" s="47"/>
      <c r="H46" s="228"/>
      <c r="I46" s="229"/>
      <c r="J46" s="152"/>
      <c r="K46" s="96"/>
      <c r="L46" s="149"/>
      <c r="M46" s="80"/>
      <c r="N46" s="149"/>
      <c r="O46" s="80"/>
      <c r="P46" s="197"/>
      <c r="Q46" s="198"/>
      <c r="R46" s="341"/>
      <c r="S46" s="342"/>
      <c r="T46" s="47"/>
      <c r="U46" s="93"/>
      <c r="V46" s="162"/>
      <c r="W46" s="163"/>
      <c r="X46" s="244"/>
      <c r="Y46" s="196"/>
      <c r="Z46" s="194"/>
      <c r="AA46" s="194"/>
      <c r="AB46" s="2">
        <f>(B46*D46+E46*F46+G46*H46+J46*K46+L46*M46+N46*O46+P46*R46+T46*U46)/60</f>
        <v>0</v>
      </c>
    </row>
    <row r="47" spans="1:28" ht="31.5" customHeight="1" thickBot="1" x14ac:dyDescent="0.3">
      <c r="A47" s="32" t="s">
        <v>11</v>
      </c>
      <c r="B47" s="171"/>
      <c r="C47" s="172"/>
      <c r="D47" s="34">
        <v>0</v>
      </c>
      <c r="E47" s="151"/>
      <c r="F47" s="34"/>
      <c r="G47" s="48"/>
      <c r="H47" s="240">
        <v>0</v>
      </c>
      <c r="I47" s="241"/>
      <c r="J47" s="153"/>
      <c r="K47" s="35"/>
      <c r="L47" s="150"/>
      <c r="M47" s="88"/>
      <c r="N47" s="150"/>
      <c r="O47" s="88"/>
      <c r="P47" s="171"/>
      <c r="Q47" s="172"/>
      <c r="R47" s="242"/>
      <c r="S47" s="243"/>
      <c r="T47" s="144"/>
      <c r="U47" s="34"/>
      <c r="V47" s="164"/>
      <c r="W47" s="165"/>
      <c r="X47" s="244"/>
      <c r="Y47" s="196"/>
      <c r="Z47" s="194"/>
      <c r="AA47" s="194"/>
      <c r="AB47" s="2">
        <f>(B47*D47+E47*F47+G47*H47+L47*M47+N47*O47+P47*R47+T47*U47)/60</f>
        <v>0</v>
      </c>
    </row>
    <row r="48" spans="1:28" ht="31.5" customHeight="1" thickBot="1" x14ac:dyDescent="0.3">
      <c r="A48" s="42" t="s">
        <v>28</v>
      </c>
      <c r="B48" s="269">
        <f>B43+B44*2+B45*3+B46*4+B47</f>
        <v>0</v>
      </c>
      <c r="C48" s="269"/>
      <c r="D48" s="62"/>
      <c r="E48" s="62">
        <v>0</v>
      </c>
      <c r="F48" s="62"/>
      <c r="G48" s="62">
        <f>G43+G44*2+G45*3+G46*4+G47</f>
        <v>0</v>
      </c>
      <c r="H48" s="270"/>
      <c r="I48" s="270"/>
      <c r="J48" s="63">
        <f>J43+J44*2+J45*3+J46*4+J47</f>
        <v>0</v>
      </c>
      <c r="K48" s="64"/>
      <c r="L48" s="64">
        <v>0</v>
      </c>
      <c r="M48" s="64"/>
      <c r="N48" s="64">
        <v>0</v>
      </c>
      <c r="O48" s="64"/>
      <c r="P48" s="269">
        <f>P43</f>
        <v>0</v>
      </c>
      <c r="Q48" s="269"/>
      <c r="R48" s="271"/>
      <c r="S48" s="271"/>
      <c r="T48" s="78">
        <v>0</v>
      </c>
      <c r="U48" s="91"/>
      <c r="V48" s="166"/>
      <c r="W48" s="167"/>
      <c r="X48" s="272"/>
      <c r="Y48" s="273"/>
      <c r="Z48" s="273"/>
      <c r="AA48" s="274"/>
      <c r="AB48" s="61"/>
    </row>
    <row r="49" spans="1:28" ht="31.5" customHeight="1" thickBot="1" x14ac:dyDescent="0.35">
      <c r="A49" s="245" t="s">
        <v>17</v>
      </c>
      <c r="B49" s="246"/>
      <c r="C49" s="246"/>
      <c r="D49" s="246"/>
      <c r="E49" s="246"/>
      <c r="F49" s="246"/>
      <c r="G49" s="246"/>
      <c r="H49" s="246"/>
      <c r="I49" s="246"/>
      <c r="J49" s="246"/>
      <c r="K49" s="246"/>
      <c r="L49" s="246"/>
      <c r="M49" s="246"/>
      <c r="N49" s="246"/>
      <c r="O49" s="246"/>
      <c r="P49" s="246"/>
      <c r="Q49" s="246"/>
      <c r="R49" s="246"/>
      <c r="S49" s="246"/>
      <c r="T49" s="246"/>
      <c r="U49" s="246"/>
      <c r="V49" s="247"/>
      <c r="W49" s="247"/>
      <c r="X49" s="247"/>
      <c r="Y49" s="247"/>
      <c r="Z49" s="247"/>
      <c r="AA49" s="248"/>
      <c r="AB49" s="6">
        <f>SUM(AB43:AB47)</f>
        <v>0</v>
      </c>
    </row>
    <row r="50" spans="1:28" ht="18.75" customHeight="1" thickTop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8"/>
    </row>
    <row r="51" spans="1:28" ht="18" customHeight="1" thickBot="1" x14ac:dyDescent="0.4">
      <c r="A51" s="257" t="s">
        <v>27</v>
      </c>
      <c r="B51" s="257"/>
      <c r="C51" s="257"/>
      <c r="D51" s="257"/>
      <c r="E51" s="257"/>
      <c r="F51" s="257"/>
      <c r="G51" s="257"/>
      <c r="H51" s="257"/>
      <c r="I51" s="257"/>
      <c r="J51" s="257"/>
      <c r="K51" s="257"/>
      <c r="L51" s="257"/>
      <c r="M51" s="257"/>
      <c r="N51" s="257"/>
      <c r="O51" s="257"/>
      <c r="P51" s="257"/>
      <c r="Q51" s="257"/>
      <c r="R51" s="257"/>
      <c r="S51" s="257"/>
      <c r="T51" s="257"/>
      <c r="U51" s="257"/>
      <c r="V51" s="257"/>
      <c r="W51" s="257"/>
      <c r="X51" s="257"/>
      <c r="Y51" s="73"/>
      <c r="Z51" s="73"/>
      <c r="AA51" s="73"/>
      <c r="AB51" s="74"/>
    </row>
    <row r="52" spans="1:28" ht="10.9" customHeight="1" thickBot="1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15"/>
      <c r="R52" s="15"/>
      <c r="S52" s="4"/>
      <c r="T52" s="4"/>
      <c r="U52" s="4"/>
      <c r="V52" s="4"/>
      <c r="W52" s="4"/>
      <c r="X52" s="4"/>
      <c r="Y52" s="11"/>
      <c r="Z52" s="11"/>
      <c r="AA52" s="11"/>
      <c r="AB52" s="5"/>
    </row>
    <row r="53" spans="1:28" ht="25.5" customHeight="1" thickTop="1" thickBot="1" x14ac:dyDescent="0.3">
      <c r="A53" s="19" t="s">
        <v>3</v>
      </c>
      <c r="B53" s="201"/>
      <c r="C53" s="202"/>
      <c r="D53" s="37" t="s">
        <v>4</v>
      </c>
      <c r="E53" s="83"/>
      <c r="F53" s="83"/>
      <c r="G53" s="203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5"/>
      <c r="S53" s="21" t="s">
        <v>5</v>
      </c>
      <c r="T53" s="90"/>
      <c r="U53" s="90"/>
      <c r="V53" s="206"/>
      <c r="W53" s="207"/>
      <c r="X53" s="258"/>
      <c r="Y53" s="259"/>
      <c r="Z53" s="259"/>
      <c r="AA53" s="259"/>
      <c r="AB53" s="260"/>
    </row>
    <row r="54" spans="1:28" ht="33" customHeight="1" x14ac:dyDescent="0.25">
      <c r="A54" s="38"/>
      <c r="B54" s="347" t="s">
        <v>49</v>
      </c>
      <c r="C54" s="348"/>
      <c r="D54" s="349"/>
      <c r="E54" s="366" t="s">
        <v>69</v>
      </c>
      <c r="F54" s="367"/>
      <c r="G54" s="347" t="s">
        <v>50</v>
      </c>
      <c r="H54" s="348"/>
      <c r="I54" s="349"/>
      <c r="J54" s="350" t="s">
        <v>61</v>
      </c>
      <c r="K54" s="351"/>
      <c r="L54" s="350" t="s">
        <v>21</v>
      </c>
      <c r="M54" s="351"/>
      <c r="N54" s="275"/>
      <c r="O54" s="276"/>
      <c r="P54" s="231"/>
      <c r="Q54" s="231"/>
      <c r="R54" s="277"/>
      <c r="S54" s="277"/>
      <c r="T54" s="278"/>
      <c r="U54" s="276"/>
      <c r="V54" s="279"/>
      <c r="W54" s="279"/>
      <c r="X54" s="233"/>
      <c r="Y54" s="233"/>
      <c r="Z54" s="233"/>
      <c r="AA54" s="234"/>
      <c r="AB54" s="39"/>
    </row>
    <row r="55" spans="1:28" ht="31.5" x14ac:dyDescent="0.25">
      <c r="A55" s="40"/>
      <c r="B55" s="226" t="s">
        <v>14</v>
      </c>
      <c r="C55" s="227"/>
      <c r="D55" s="26" t="s">
        <v>25</v>
      </c>
      <c r="E55" s="80" t="s">
        <v>14</v>
      </c>
      <c r="F55" s="26" t="s">
        <v>48</v>
      </c>
      <c r="G55" s="25" t="s">
        <v>14</v>
      </c>
      <c r="H55" s="190" t="s">
        <v>25</v>
      </c>
      <c r="I55" s="191"/>
      <c r="J55" s="25" t="s">
        <v>23</v>
      </c>
      <c r="K55" s="26" t="s">
        <v>66</v>
      </c>
      <c r="L55" s="25" t="s">
        <v>23</v>
      </c>
      <c r="M55" s="92" t="s">
        <v>63</v>
      </c>
      <c r="N55" s="100"/>
      <c r="O55" s="118"/>
      <c r="P55" s="231"/>
      <c r="Q55" s="231"/>
      <c r="R55" s="280"/>
      <c r="S55" s="194"/>
      <c r="T55" s="101"/>
      <c r="U55" s="100"/>
      <c r="V55" s="115"/>
      <c r="W55" s="116"/>
      <c r="X55" s="234"/>
      <c r="Y55" s="231"/>
      <c r="Z55" s="235"/>
      <c r="AA55" s="236"/>
      <c r="AB55" s="41"/>
    </row>
    <row r="56" spans="1:28" ht="24.75" customHeight="1" x14ac:dyDescent="0.25">
      <c r="A56" s="32" t="s">
        <v>7</v>
      </c>
      <c r="B56" s="253"/>
      <c r="C56" s="254"/>
      <c r="D56" s="29">
        <v>25</v>
      </c>
      <c r="E56" s="142"/>
      <c r="F56" s="29">
        <v>25</v>
      </c>
      <c r="G56" s="47"/>
      <c r="H56" s="249">
        <v>15</v>
      </c>
      <c r="I56" s="250"/>
      <c r="J56" s="148"/>
      <c r="K56" s="105">
        <v>60</v>
      </c>
      <c r="L56" s="148"/>
      <c r="M56" s="113">
        <v>60</v>
      </c>
      <c r="N56" s="119"/>
      <c r="O56" s="120"/>
      <c r="P56" s="196"/>
      <c r="Q56" s="196"/>
      <c r="R56" s="194"/>
      <c r="S56" s="194"/>
      <c r="T56" s="98"/>
      <c r="U56" s="102"/>
      <c r="V56" s="98"/>
      <c r="W56" s="117"/>
      <c r="X56" s="255"/>
      <c r="Y56" s="196"/>
      <c r="Z56" s="194"/>
      <c r="AA56" s="194"/>
      <c r="AB56" s="2">
        <f>(B56*D56+E56*F56+G56*H56+J56*K56+L56*M56)/60</f>
        <v>0</v>
      </c>
    </row>
    <row r="57" spans="1:28" ht="25.5" customHeight="1" x14ac:dyDescent="0.25">
      <c r="A57" s="32" t="s">
        <v>8</v>
      </c>
      <c r="B57" s="197"/>
      <c r="C57" s="198"/>
      <c r="D57" s="29">
        <v>41</v>
      </c>
      <c r="E57" s="142"/>
      <c r="F57" s="29">
        <v>37</v>
      </c>
      <c r="G57" s="47"/>
      <c r="H57" s="190">
        <v>25</v>
      </c>
      <c r="I57" s="191"/>
      <c r="J57" s="152"/>
      <c r="K57" s="26"/>
      <c r="L57" s="149"/>
      <c r="M57" s="92">
        <v>110</v>
      </c>
      <c r="N57" s="100"/>
      <c r="O57" s="120"/>
      <c r="P57" s="193"/>
      <c r="Q57" s="193"/>
      <c r="R57" s="194"/>
      <c r="S57" s="194"/>
      <c r="T57" s="98"/>
      <c r="U57" s="102"/>
      <c r="V57" s="98"/>
      <c r="W57" s="117"/>
      <c r="X57" s="244"/>
      <c r="Y57" s="196"/>
      <c r="Z57" s="194"/>
      <c r="AA57" s="194"/>
      <c r="AB57" s="2">
        <f>(B57*D57+E57*F57+G57*H57+J57*K57+L57*M57)/60</f>
        <v>0</v>
      </c>
    </row>
    <row r="58" spans="1:28" ht="23.25" customHeight="1" x14ac:dyDescent="0.25">
      <c r="A58" s="32" t="s">
        <v>9</v>
      </c>
      <c r="B58" s="197"/>
      <c r="C58" s="198"/>
      <c r="D58" s="29">
        <v>55</v>
      </c>
      <c r="E58" s="142"/>
      <c r="F58" s="29">
        <v>45</v>
      </c>
      <c r="G58" s="47"/>
      <c r="H58" s="190"/>
      <c r="I58" s="191"/>
      <c r="J58" s="152"/>
      <c r="K58" s="96"/>
      <c r="L58" s="149"/>
      <c r="M58" s="92"/>
      <c r="N58" s="100"/>
      <c r="O58" s="100"/>
      <c r="P58" s="193"/>
      <c r="Q58" s="193"/>
      <c r="R58" s="281"/>
      <c r="S58" s="281"/>
      <c r="T58" s="121"/>
      <c r="U58" s="122"/>
      <c r="V58" s="98"/>
      <c r="W58" s="98"/>
      <c r="X58" s="244"/>
      <c r="Y58" s="196"/>
      <c r="Z58" s="194"/>
      <c r="AA58" s="194"/>
      <c r="AB58" s="2">
        <f>(B58*D58+E58*F58+G58*H58+J58*K58+L58*M58)/60</f>
        <v>0</v>
      </c>
    </row>
    <row r="59" spans="1:28" ht="27" customHeight="1" x14ac:dyDescent="0.25">
      <c r="A59" s="32" t="s">
        <v>10</v>
      </c>
      <c r="B59" s="197"/>
      <c r="C59" s="198"/>
      <c r="D59" s="29"/>
      <c r="E59" s="142"/>
      <c r="F59" s="29"/>
      <c r="G59" s="47"/>
      <c r="H59" s="228"/>
      <c r="I59" s="229"/>
      <c r="J59" s="152"/>
      <c r="K59" s="26"/>
      <c r="L59" s="149"/>
      <c r="M59" s="92"/>
      <c r="N59" s="100"/>
      <c r="O59" s="100"/>
      <c r="P59" s="193"/>
      <c r="Q59" s="193"/>
      <c r="R59" s="281"/>
      <c r="S59" s="281"/>
      <c r="T59" s="121"/>
      <c r="U59" s="122"/>
      <c r="V59" s="98"/>
      <c r="W59" s="98"/>
      <c r="X59" s="244"/>
      <c r="Y59" s="196"/>
      <c r="Z59" s="194"/>
      <c r="AA59" s="194"/>
      <c r="AB59" s="2">
        <f>(B59*D59+E59*F59+G59*H59+J59*K59+L59*M59)/60</f>
        <v>0</v>
      </c>
    </row>
    <row r="60" spans="1:28" ht="24" customHeight="1" thickBot="1" x14ac:dyDescent="0.3">
      <c r="A60" s="32" t="s">
        <v>11</v>
      </c>
      <c r="B60" s="171"/>
      <c r="C60" s="172"/>
      <c r="D60" s="34">
        <v>0</v>
      </c>
      <c r="E60" s="151"/>
      <c r="F60" s="34"/>
      <c r="G60" s="48"/>
      <c r="H60" s="240">
        <v>0</v>
      </c>
      <c r="I60" s="241"/>
      <c r="J60" s="153"/>
      <c r="K60" s="35"/>
      <c r="L60" s="150"/>
      <c r="M60" s="114"/>
      <c r="N60" s="100"/>
      <c r="O60" s="100"/>
      <c r="P60" s="193"/>
      <c r="Q60" s="193"/>
      <c r="R60" s="281"/>
      <c r="S60" s="281"/>
      <c r="T60" s="98"/>
      <c r="U60" s="98"/>
      <c r="V60" s="98"/>
      <c r="W60" s="98"/>
      <c r="X60" s="244"/>
      <c r="Y60" s="196"/>
      <c r="Z60" s="194"/>
      <c r="AA60" s="194"/>
      <c r="AB60" s="2">
        <f>(B60*D60+E60*F60+G60*H60+L60*M60)/60</f>
        <v>0</v>
      </c>
    </row>
    <row r="61" spans="1:28" ht="33.75" customHeight="1" thickBot="1" x14ac:dyDescent="0.3">
      <c r="A61" s="42" t="s">
        <v>28</v>
      </c>
      <c r="B61" s="269">
        <f>B56+B57*2+B58*3+B59*4+B60</f>
        <v>0</v>
      </c>
      <c r="C61" s="269"/>
      <c r="D61" s="62"/>
      <c r="E61" s="62">
        <v>0</v>
      </c>
      <c r="F61" s="62"/>
      <c r="G61" s="62">
        <f>G56+G57*2+G58*3+G59*4+G60</f>
        <v>0</v>
      </c>
      <c r="H61" s="270"/>
      <c r="I61" s="270"/>
      <c r="J61" s="63">
        <f>J56+J57*2+J58*3+J59*4+J60</f>
        <v>0</v>
      </c>
      <c r="K61" s="64"/>
      <c r="L61" s="64">
        <v>0</v>
      </c>
      <c r="M61" s="64"/>
      <c r="N61" s="123"/>
      <c r="O61" s="123"/>
      <c r="P61" s="344"/>
      <c r="Q61" s="344"/>
      <c r="R61" s="345"/>
      <c r="S61" s="345"/>
      <c r="T61" s="124"/>
      <c r="U61" s="125"/>
      <c r="V61" s="127"/>
      <c r="W61" s="122"/>
      <c r="X61" s="346"/>
      <c r="Y61" s="281"/>
      <c r="Z61" s="281"/>
      <c r="AA61" s="194"/>
      <c r="AB61" s="128"/>
    </row>
    <row r="62" spans="1:28" ht="33" customHeight="1" thickBot="1" x14ac:dyDescent="0.35">
      <c r="A62" s="245" t="s">
        <v>17</v>
      </c>
      <c r="B62" s="246"/>
      <c r="C62" s="246"/>
      <c r="D62" s="246"/>
      <c r="E62" s="246"/>
      <c r="F62" s="246"/>
      <c r="G62" s="246"/>
      <c r="H62" s="246"/>
      <c r="I62" s="246"/>
      <c r="J62" s="246"/>
      <c r="K62" s="246"/>
      <c r="L62" s="246"/>
      <c r="M62" s="246"/>
      <c r="N62" s="246"/>
      <c r="O62" s="246"/>
      <c r="P62" s="246"/>
      <c r="Q62" s="246"/>
      <c r="R62" s="246"/>
      <c r="S62" s="246"/>
      <c r="T62" s="246"/>
      <c r="U62" s="246"/>
      <c r="V62" s="246"/>
      <c r="W62" s="246"/>
      <c r="X62" s="246"/>
      <c r="Y62" s="246"/>
      <c r="Z62" s="246"/>
      <c r="AA62" s="343"/>
      <c r="AB62" s="126">
        <f>SUM(AB56:AB60)</f>
        <v>0</v>
      </c>
    </row>
    <row r="63" spans="1:28" ht="10.15" customHeight="1" thickTop="1" thickBo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8"/>
    </row>
    <row r="64" spans="1:28" s="43" customFormat="1" ht="41.25" customHeight="1" thickTop="1" thickBot="1" x14ac:dyDescent="0.35">
      <c r="A64" s="263" t="s">
        <v>18</v>
      </c>
      <c r="B64" s="264"/>
      <c r="C64" s="264"/>
      <c r="D64" s="264"/>
      <c r="E64" s="264"/>
      <c r="F64" s="264"/>
      <c r="G64" s="264"/>
      <c r="H64" s="264"/>
      <c r="I64" s="264"/>
      <c r="J64" s="264"/>
      <c r="K64" s="264"/>
      <c r="L64" s="264"/>
      <c r="M64" s="264"/>
      <c r="N64" s="264"/>
      <c r="O64" s="264"/>
      <c r="P64" s="264"/>
      <c r="Q64" s="264"/>
      <c r="R64" s="264"/>
      <c r="S64" s="264"/>
      <c r="T64" s="264"/>
      <c r="U64" s="264"/>
      <c r="V64" s="264"/>
      <c r="W64" s="264"/>
      <c r="X64" s="264"/>
      <c r="Y64" s="264"/>
      <c r="Z64" s="264"/>
      <c r="AA64" s="265"/>
      <c r="AB64" s="52"/>
    </row>
    <row r="65" spans="1:28" s="43" customFormat="1" ht="41.25" customHeight="1" thickTop="1" thickBot="1" x14ac:dyDescent="0.35">
      <c r="A65" s="266" t="s">
        <v>39</v>
      </c>
      <c r="B65" s="267"/>
      <c r="C65" s="267"/>
      <c r="D65" s="267"/>
      <c r="E65" s="267"/>
      <c r="F65" s="267"/>
      <c r="G65" s="267"/>
      <c r="H65" s="267"/>
      <c r="I65" s="267"/>
      <c r="J65" s="267"/>
      <c r="K65" s="267"/>
      <c r="L65" s="267"/>
      <c r="M65" s="267"/>
      <c r="N65" s="267"/>
      <c r="O65" s="267"/>
      <c r="P65" s="267"/>
      <c r="Q65" s="267"/>
      <c r="R65" s="267"/>
      <c r="S65" s="267"/>
      <c r="T65" s="267"/>
      <c r="U65" s="267"/>
      <c r="V65" s="267"/>
      <c r="W65" s="267"/>
      <c r="X65" s="267"/>
      <c r="Y65" s="267"/>
      <c r="Z65" s="267"/>
      <c r="AA65" s="268"/>
      <c r="AB65" s="51"/>
    </row>
    <row r="66" spans="1:28" ht="29.25" customHeight="1" thickTop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10"/>
    </row>
    <row r="67" spans="1:28" ht="29.25" customHeight="1" thickBot="1" x14ac:dyDescent="0.4">
      <c r="A67" s="338" t="s">
        <v>31</v>
      </c>
      <c r="B67" s="338"/>
      <c r="C67" s="338"/>
      <c r="D67" s="338"/>
      <c r="E67" s="338"/>
      <c r="F67" s="338"/>
      <c r="G67" s="338"/>
      <c r="H67" s="338"/>
      <c r="I67" s="338"/>
      <c r="J67" s="338"/>
      <c r="K67" s="338"/>
      <c r="L67" s="338"/>
      <c r="M67" s="338"/>
      <c r="N67" s="338"/>
      <c r="O67" s="338"/>
      <c r="P67" s="338"/>
      <c r="Q67" s="338"/>
      <c r="R67" s="338"/>
      <c r="S67" s="338"/>
      <c r="T67" s="338"/>
      <c r="U67" s="338"/>
      <c r="V67" s="338"/>
      <c r="W67" s="338"/>
      <c r="X67" s="338"/>
      <c r="Y67" s="338"/>
      <c r="Z67" s="338"/>
      <c r="AA67" s="338"/>
      <c r="AB67" s="54">
        <f>AB23+AB49+AB64+AB65</f>
        <v>0</v>
      </c>
    </row>
    <row r="68" spans="1:28" ht="29.25" customHeight="1" thickTop="1" x14ac:dyDescent="0.3">
      <c r="A68" s="339" t="s">
        <v>32</v>
      </c>
      <c r="B68" s="339"/>
      <c r="C68" s="339"/>
      <c r="D68" s="339"/>
      <c r="E68" s="339"/>
      <c r="F68" s="339"/>
      <c r="G68" s="339"/>
      <c r="H68" s="339"/>
      <c r="I68" s="339"/>
      <c r="J68" s="339"/>
      <c r="K68" s="339"/>
      <c r="L68" s="339"/>
      <c r="M68" s="339"/>
      <c r="N68" s="339"/>
      <c r="O68" s="339"/>
      <c r="P68" s="339"/>
      <c r="Q68" s="339"/>
      <c r="R68" s="339"/>
      <c r="S68" s="339"/>
      <c r="T68" s="339"/>
      <c r="U68" s="339"/>
      <c r="V68" s="339"/>
      <c r="W68" s="339"/>
      <c r="X68" s="339"/>
      <c r="Y68" s="339"/>
      <c r="Z68" s="339"/>
      <c r="AA68" s="59" t="s">
        <v>33</v>
      </c>
      <c r="AB68" s="53"/>
    </row>
    <row r="69" spans="1:28" ht="29.25" customHeight="1" x14ac:dyDescent="0.3">
      <c r="A69" s="300" t="s">
        <v>34</v>
      </c>
      <c r="B69" s="300"/>
      <c r="C69" s="300"/>
      <c r="D69" s="300"/>
      <c r="E69" s="300"/>
      <c r="F69" s="300"/>
      <c r="G69" s="300"/>
      <c r="H69" s="300"/>
      <c r="I69" s="300"/>
      <c r="J69" s="300"/>
      <c r="K69" s="300"/>
      <c r="L69" s="300"/>
      <c r="M69" s="300"/>
      <c r="N69" s="300"/>
      <c r="O69" s="300"/>
      <c r="P69" s="300"/>
      <c r="Q69" s="300"/>
      <c r="R69" s="300"/>
      <c r="S69" s="300"/>
      <c r="T69" s="300"/>
      <c r="U69" s="300"/>
      <c r="V69" s="300"/>
      <c r="W69" s="300"/>
      <c r="X69" s="300"/>
      <c r="Y69" s="300"/>
      <c r="Z69" s="300"/>
      <c r="AA69" s="60" t="s">
        <v>35</v>
      </c>
      <c r="AB69" s="50"/>
    </row>
    <row r="70" spans="1:28" ht="58.5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10"/>
    </row>
    <row r="71" spans="1:28" ht="21" customHeight="1" thickBot="1" x14ac:dyDescent="0.3">
      <c r="A71" s="55" t="s">
        <v>3</v>
      </c>
      <c r="B71" s="302"/>
      <c r="C71" s="302"/>
      <c r="D71" s="45"/>
      <c r="E71" s="84"/>
      <c r="F71" s="84"/>
      <c r="G71" s="56"/>
      <c r="H71" s="55"/>
      <c r="I71" s="303" t="s">
        <v>36</v>
      </c>
      <c r="J71" s="303"/>
      <c r="K71" s="303"/>
      <c r="L71" s="303"/>
      <c r="M71" s="303"/>
      <c r="N71" s="303"/>
      <c r="O71" s="303"/>
      <c r="P71" s="303"/>
      <c r="Q71" s="303"/>
      <c r="R71" s="57"/>
      <c r="S71" s="58"/>
      <c r="T71" s="58"/>
      <c r="U71" s="58"/>
      <c r="V71" s="58"/>
      <c r="W71" s="58"/>
      <c r="X71" s="44"/>
      <c r="Y71" s="44"/>
      <c r="Z71" s="44"/>
      <c r="AA71" s="45"/>
      <c r="AB71" s="45"/>
    </row>
    <row r="72" spans="1:28" ht="15.75" x14ac:dyDescent="0.25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</row>
    <row r="73" spans="1:28" ht="15.75" x14ac:dyDescent="0.25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</row>
    <row r="74" spans="1:28" ht="17.25" x14ac:dyDescent="0.3">
      <c r="A74" s="65" t="s">
        <v>37</v>
      </c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43"/>
      <c r="Y74" s="43"/>
      <c r="Z74" s="43"/>
      <c r="AA74" s="43"/>
      <c r="AB74" s="43"/>
    </row>
    <row r="75" spans="1:28" ht="15.75" x14ac:dyDescent="0.25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</row>
    <row r="76" spans="1:28" ht="15.75" x14ac:dyDescent="0.25">
      <c r="A76" s="43" t="s">
        <v>44</v>
      </c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</row>
  </sheetData>
  <sheetProtection algorithmName="SHA-512" hashValue="BZFQazpjKNCMH8vkvrdUnjCZcgTFeC/tDvFStkir/TYNzvOnE/8AoVKjQ26NxBiIRMA8sWceZhN5L5ZfcgB6bg==" saltValue="/9mRqYAYfIcTdY1n40sm6w==" spinCount="100000" sheet="1" objects="1" scenarios="1"/>
  <protectedRanges>
    <protectedRange password="CC08" sqref="G1:G3 A1 I1:O3 P1:X4 B1:F4 H1:H4" name="Område1"/>
  </protectedRanges>
  <mergeCells count="254">
    <mergeCell ref="A62:AA62"/>
    <mergeCell ref="E54:F54"/>
    <mergeCell ref="J54:K54"/>
    <mergeCell ref="L54:M54"/>
    <mergeCell ref="B60:C60"/>
    <mergeCell ref="H60:I60"/>
    <mergeCell ref="P60:Q60"/>
    <mergeCell ref="R60:S60"/>
    <mergeCell ref="X60:Y60"/>
    <mergeCell ref="Z60:AA60"/>
    <mergeCell ref="B61:C61"/>
    <mergeCell ref="H61:I61"/>
    <mergeCell ref="P61:Q61"/>
    <mergeCell ref="R61:S61"/>
    <mergeCell ref="X61:Y61"/>
    <mergeCell ref="Z61:AA61"/>
    <mergeCell ref="B58:C58"/>
    <mergeCell ref="H58:I58"/>
    <mergeCell ref="P58:Q58"/>
    <mergeCell ref="R58:S58"/>
    <mergeCell ref="X58:Y58"/>
    <mergeCell ref="Z58:AA58"/>
    <mergeCell ref="B59:C59"/>
    <mergeCell ref="H59:I59"/>
    <mergeCell ref="P56:Q56"/>
    <mergeCell ref="R56:S56"/>
    <mergeCell ref="X56:Y56"/>
    <mergeCell ref="Z56:AA56"/>
    <mergeCell ref="B57:C57"/>
    <mergeCell ref="H57:I57"/>
    <mergeCell ref="P57:Q57"/>
    <mergeCell ref="R57:S57"/>
    <mergeCell ref="X57:Y57"/>
    <mergeCell ref="Z57:AA57"/>
    <mergeCell ref="T41:U41"/>
    <mergeCell ref="A51:X51"/>
    <mergeCell ref="B53:C53"/>
    <mergeCell ref="G53:R53"/>
    <mergeCell ref="V53:W53"/>
    <mergeCell ref="X53:AB53"/>
    <mergeCell ref="A67:AA67"/>
    <mergeCell ref="A68:Z68"/>
    <mergeCell ref="V41:W41"/>
    <mergeCell ref="X46:Y46"/>
    <mergeCell ref="Z46:AA46"/>
    <mergeCell ref="B45:C45"/>
    <mergeCell ref="H44:I44"/>
    <mergeCell ref="P45:Q45"/>
    <mergeCell ref="R45:S45"/>
    <mergeCell ref="X45:Y45"/>
    <mergeCell ref="Z45:AA45"/>
    <mergeCell ref="Z47:AA47"/>
    <mergeCell ref="B46:C46"/>
    <mergeCell ref="H46:I46"/>
    <mergeCell ref="P46:Q46"/>
    <mergeCell ref="R46:S46"/>
    <mergeCell ref="B47:C47"/>
    <mergeCell ref="P59:Q59"/>
    <mergeCell ref="A69:Z69"/>
    <mergeCell ref="Y1:AB2"/>
    <mergeCell ref="B71:C71"/>
    <mergeCell ref="I71:Q71"/>
    <mergeCell ref="A1:X3"/>
    <mergeCell ref="I4:AB5"/>
    <mergeCell ref="A6:C6"/>
    <mergeCell ref="D6:AB6"/>
    <mergeCell ref="A4:H5"/>
    <mergeCell ref="A10:C10"/>
    <mergeCell ref="A7:C7"/>
    <mergeCell ref="A8:C8"/>
    <mergeCell ref="D8:AB8"/>
    <mergeCell ref="A9:C9"/>
    <mergeCell ref="D9:AB9"/>
    <mergeCell ref="S10:AB10"/>
    <mergeCell ref="D10:Q10"/>
    <mergeCell ref="P16:Q16"/>
    <mergeCell ref="R16:S16"/>
    <mergeCell ref="X16:Y16"/>
    <mergeCell ref="A23:AA23"/>
    <mergeCell ref="Z16:AA16"/>
    <mergeCell ref="A12:X12"/>
    <mergeCell ref="B14:C14"/>
    <mergeCell ref="X14:AB14"/>
    <mergeCell ref="G14:R14"/>
    <mergeCell ref="B17:C17"/>
    <mergeCell ref="H17:I17"/>
    <mergeCell ref="P17:Q17"/>
    <mergeCell ref="R17:S17"/>
    <mergeCell ref="X17:Y17"/>
    <mergeCell ref="Z17:AA17"/>
    <mergeCell ref="B15:D15"/>
    <mergeCell ref="G15:I15"/>
    <mergeCell ref="P15:S15"/>
    <mergeCell ref="X15:AA15"/>
    <mergeCell ref="B16:C16"/>
    <mergeCell ref="H16:I16"/>
    <mergeCell ref="V15:W15"/>
    <mergeCell ref="V14:W14"/>
    <mergeCell ref="X19:Y19"/>
    <mergeCell ref="Z19:AA19"/>
    <mergeCell ref="B18:C18"/>
    <mergeCell ref="H18:I18"/>
    <mergeCell ref="P18:Q18"/>
    <mergeCell ref="R18:S18"/>
    <mergeCell ref="X18:Y18"/>
    <mergeCell ref="Z18:AA18"/>
    <mergeCell ref="B21:C21"/>
    <mergeCell ref="H21:I21"/>
    <mergeCell ref="P21:Q21"/>
    <mergeCell ref="R21:S21"/>
    <mergeCell ref="X21:Y21"/>
    <mergeCell ref="Z21:AA21"/>
    <mergeCell ref="B20:C20"/>
    <mergeCell ref="H20:I20"/>
    <mergeCell ref="P20:Q20"/>
    <mergeCell ref="R20:S20"/>
    <mergeCell ref="X20:Y20"/>
    <mergeCell ref="Z20:AA20"/>
    <mergeCell ref="B19:C19"/>
    <mergeCell ref="H19:I19"/>
    <mergeCell ref="P19:Q19"/>
    <mergeCell ref="R19:S19"/>
    <mergeCell ref="Z29:AA29"/>
    <mergeCell ref="B30:C30"/>
    <mergeCell ref="P30:Q30"/>
    <mergeCell ref="R30:S30"/>
    <mergeCell ref="X30:Y30"/>
    <mergeCell ref="Z30:AA30"/>
    <mergeCell ref="B31:C31"/>
    <mergeCell ref="H31:I31"/>
    <mergeCell ref="P31:Q31"/>
    <mergeCell ref="R31:S31"/>
    <mergeCell ref="X31:Y31"/>
    <mergeCell ref="Z31:AA31"/>
    <mergeCell ref="A64:AA64"/>
    <mergeCell ref="A65:AA65"/>
    <mergeCell ref="B48:C48"/>
    <mergeCell ref="H48:I48"/>
    <mergeCell ref="P48:Q48"/>
    <mergeCell ref="R48:S48"/>
    <mergeCell ref="X48:Y48"/>
    <mergeCell ref="Z48:AA48"/>
    <mergeCell ref="B54:D54"/>
    <mergeCell ref="G54:I54"/>
    <mergeCell ref="N54:O54"/>
    <mergeCell ref="P54:S54"/>
    <mergeCell ref="T54:U54"/>
    <mergeCell ref="V54:W54"/>
    <mergeCell ref="X54:AA54"/>
    <mergeCell ref="B55:C55"/>
    <mergeCell ref="H55:I55"/>
    <mergeCell ref="P55:Q55"/>
    <mergeCell ref="R55:S55"/>
    <mergeCell ref="R59:S59"/>
    <mergeCell ref="X59:Y59"/>
    <mergeCell ref="Z59:AA59"/>
    <mergeCell ref="B56:C56"/>
    <mergeCell ref="H56:I56"/>
    <mergeCell ref="B44:C44"/>
    <mergeCell ref="H30:I30"/>
    <mergeCell ref="P44:Q44"/>
    <mergeCell ref="R44:S44"/>
    <mergeCell ref="X44:Y44"/>
    <mergeCell ref="B43:C43"/>
    <mergeCell ref="H43:I43"/>
    <mergeCell ref="P43:Q43"/>
    <mergeCell ref="R43:S43"/>
    <mergeCell ref="X43:Y43"/>
    <mergeCell ref="B42:C42"/>
    <mergeCell ref="H42:I42"/>
    <mergeCell ref="P42:Q42"/>
    <mergeCell ref="R42:S42"/>
    <mergeCell ref="X42:Y42"/>
    <mergeCell ref="B41:D41"/>
    <mergeCell ref="G41:I41"/>
    <mergeCell ref="G40:R40"/>
    <mergeCell ref="A38:X38"/>
    <mergeCell ref="B40:C40"/>
    <mergeCell ref="X40:AB40"/>
    <mergeCell ref="V40:W40"/>
    <mergeCell ref="B32:C32"/>
    <mergeCell ref="N41:O41"/>
    <mergeCell ref="P41:S41"/>
    <mergeCell ref="X41:AA41"/>
    <mergeCell ref="H45:I45"/>
    <mergeCell ref="J41:K41"/>
    <mergeCell ref="E41:F41"/>
    <mergeCell ref="L41:M41"/>
    <mergeCell ref="X55:Y55"/>
    <mergeCell ref="Z55:AA55"/>
    <mergeCell ref="V7:W7"/>
    <mergeCell ref="Y7:AB7"/>
    <mergeCell ref="Z44:AA44"/>
    <mergeCell ref="Z43:AA43"/>
    <mergeCell ref="Z42:AA42"/>
    <mergeCell ref="H47:I47"/>
    <mergeCell ref="P47:Q47"/>
    <mergeCell ref="R47:S47"/>
    <mergeCell ref="X47:Y47"/>
    <mergeCell ref="A49:AA49"/>
    <mergeCell ref="B22:C22"/>
    <mergeCell ref="H22:I22"/>
    <mergeCell ref="P22:Q22"/>
    <mergeCell ref="R22:S22"/>
    <mergeCell ref="Z22:AA22"/>
    <mergeCell ref="X22:Y22"/>
    <mergeCell ref="Z33:AA33"/>
    <mergeCell ref="T15:U15"/>
    <mergeCell ref="J15:K15"/>
    <mergeCell ref="L15:M15"/>
    <mergeCell ref="N15:O15"/>
    <mergeCell ref="A25:X25"/>
    <mergeCell ref="B27:C27"/>
    <mergeCell ref="G27:R27"/>
    <mergeCell ref="V27:W27"/>
    <mergeCell ref="X27:AB27"/>
    <mergeCell ref="B28:D28"/>
    <mergeCell ref="G28:I28"/>
    <mergeCell ref="J28:K28"/>
    <mergeCell ref="L28:M28"/>
    <mergeCell ref="N28:O28"/>
    <mergeCell ref="P28:S28"/>
    <mergeCell ref="T28:U28"/>
    <mergeCell ref="V28:W28"/>
    <mergeCell ref="X28:AA28"/>
    <mergeCell ref="B29:C29"/>
    <mergeCell ref="H29:I29"/>
    <mergeCell ref="P29:Q29"/>
    <mergeCell ref="R29:S29"/>
    <mergeCell ref="X29:Y29"/>
    <mergeCell ref="A36:AA36"/>
    <mergeCell ref="E28:F28"/>
    <mergeCell ref="B34:C34"/>
    <mergeCell ref="H34:I34"/>
    <mergeCell ref="P34:Q34"/>
    <mergeCell ref="R34:S34"/>
    <mergeCell ref="X34:Y34"/>
    <mergeCell ref="Z34:AA34"/>
    <mergeCell ref="B35:C35"/>
    <mergeCell ref="H35:I35"/>
    <mergeCell ref="P35:Q35"/>
    <mergeCell ref="R35:S35"/>
    <mergeCell ref="X35:Y35"/>
    <mergeCell ref="Z35:AA35"/>
    <mergeCell ref="H32:I32"/>
    <mergeCell ref="P32:Q32"/>
    <mergeCell ref="R32:S32"/>
    <mergeCell ref="X32:Y32"/>
    <mergeCell ref="Z32:AA32"/>
    <mergeCell ref="B33:C33"/>
    <mergeCell ref="H33:I33"/>
    <mergeCell ref="P33:Q33"/>
    <mergeCell ref="R33:S33"/>
    <mergeCell ref="X33:Y33"/>
  </mergeCells>
  <pageMargins left="0.70866141732283472" right="0.43307086614173229" top="0.74803149606299213" bottom="0.70866141732283472" header="0.51181102362204722" footer="0.31496062992125984"/>
  <pageSetup paperSize="9" scale="2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6338997-214a-4f92-ba75-0397f10a84cc}" enabled="0" method="" siteId="{d6338997-214a-4f92-ba75-0397f10a84c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University College Nordjylland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Mette Engberg</dc:creator>
  <cp:lastModifiedBy>Karina Ørskov Kristiansen</cp:lastModifiedBy>
  <cp:lastPrinted>2026-08-31T09:31:50Z</cp:lastPrinted>
  <dcterms:created xsi:type="dcterms:W3CDTF">2015-04-22T08:06:38Z</dcterms:created>
  <dcterms:modified xsi:type="dcterms:W3CDTF">2026-09-08T11:33:24Z</dcterms:modified>
</cp:coreProperties>
</file>